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0d7930b53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s" sheetId="1" r:id="R0899784323ca48ae"/>
    <x:sheet xmlns:r="http://schemas.openxmlformats.org/officeDocument/2006/relationships" name="Payments" sheetId="2" r:id="R36fbff44c4ad4e69"/>
  </x:sheets>
  <x:definedNames>
    <x:definedName name="_xlnm.Print_Area" localSheetId="0">Invoices!$A$1:$L$25</x:definedName>
    <x:definedName name="_xlnm.Print_Area" localSheetId="1">Payments!$A$1:$H$25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#,##0.00;[Red](#,##0.00)"/>
  </x:numFmts>
  <x:fonts count="4">
    <x:font>
      <x:sz val="11"/>
      <x:name val="Carlito"/>
    </x:font>
    <x:font>
      <x:sz val="10"/>
      <x:color rgb="FF173B39"/>
      <x:name val="Arial"/>
    </x:font>
    <x:font>
      <x:b/>
      <x:sz val="16"/>
      <x:color rgb="FF134E4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134E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wrapText="1"/>
    </x:xf>
    <x:xf numFmtId="200" fontId="1" fillId="2" borderId="0" xfId="0" applyNumberFormat="1" applyFont="1" applyFill="1" applyBorder="1" applyAlignment="1">
      <x:alignment horizontal="center" wrapText="1"/>
    </x:xf>
    <x:xf numFmtId="20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wrapText="1"/>
    </x:xf>
    <x:xf numFmtId="200" fontId="0" fillId="2" borderId="0" xfId="0" applyNumberFormat="1" applyFont="1" applyFill="1" applyBorder="1" applyAlignment="1">
      <x:alignment horizontal="center" wrapText="1"/>
    </x:xf>
    <x:xf numFmtId="201" fontId="0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ef49b645041c9" /><Relationship Type="http://schemas.openxmlformats.org/officeDocument/2006/relationships/theme" Target="/xl/theme/theme1.xml" Id="Re5e8ac6dfd024c18" /><Relationship Type="http://schemas.openxmlformats.org/officeDocument/2006/relationships/sharedStrings" Target="/xl/sharedStrings.xml" Id="Rddb37df0485d4257" /><Relationship Type="http://schemas.openxmlformats.org/officeDocument/2006/relationships/worksheet" Target="/xl/worksheets/sheet1.xml" Id="R0899784323ca48ae" /><Relationship Type="http://schemas.openxmlformats.org/officeDocument/2006/relationships/worksheet" Target="/xl/worksheets/sheet2.xml" Id="R36fbff44c4ad4e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9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1" t="str">
        <x:v>TimeLodge · Track time. Get paid. · https://timelodge.com · https://timelodge.com/resources/invoice-payment-tracker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Invoice payment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Enter each invoice once. Record every received payment on the Payments tab using its unique invoice reference.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Review date</x:v>
      </x:c>
      <x:c r="B4" s="4" t="d">
        <x:v>2026-10-27T00:00:00.000Z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Review currency</x:v>
      </x:c>
      <x:c r="B5" s="5" t="str">
        <x:v>USD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 t="str">
        <x:v>Open balance</x:v>
      </x:c>
      <x:c r="B6" s="14" t="n">
        <x:f>IF(OR(NOT(ISNUMBER(B8)),B8&gt;0),"Check entries",ROUND(SUMIFS(I14:I53,C14:C53,B5,L14:L53,"Ready",I14:I53,"&gt;0"),2))</x:f>
        <x:v>1100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 t="str">
        <x:v>Overdue balance</x:v>
      </x:c>
      <x:c r="B7" s="14" t="n">
        <x:f>IF(OR(NOT(ISNUMBER(B8)),B8&gt;0),"Check entries",ROUND(SUMIFS(I14:I53,C14:C53,B5,J14:J53,"Overdue"),2))</x:f>
        <x:v>500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>
      <x:c r="A8" s="1" t="str">
        <x:v>Rows to check</x:v>
      </x:c>
      <x:c r="B8" s="1" t="n">
        <x:f>IF(AND(ISNUMBER(B4),B4&gt;=DATE(2000,1,1),B4&lt;DATE(2100,1,1),ISTEXT(B5),LEN(B5)=3,EXACT(UPPER(B5),B5)),COUNTIF(L14:L53,"Check row")+COUNTIF(Payments!H14:H113,"Check row")+COUNTIFS(C14:C53,B5,F14:F53,"Disputed")+COUNTIFS(C14:C53,B5,J14:J53,"Due date needed")+COUNTIFS(C14:C53,B5,J14:J53,"Overpaid - review"),"Check review date or currency")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>
      <x:c r="A9" s="1" t="str">
        <x:v>Print: select all filled rows before printing when you use more than the first 12 invoice rows.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 t="str">
        <x:v>Amounts stay in the invoice currency. Enter a credit on Payments as type Credit only when documented; negative receipts are rejected.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>
      <x:c r="A11" s="1" t="str">
        <x:v>Overdue means an open balance after the agreed due date. A blank due date needs review. Disputed invoices remain visible.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>
      <x:c r="A12" s="1" t="str">
        <x:v>Optional next step: track hours and invoice clients with TimeLodge.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39" customHeight="1">
      <x:c r="A13" s="24" t="str">
        <x:v>Invoice reference</x:v>
      </x:c>
      <x:c r="B13" s="24" t="str">
        <x:v>Client</x:v>
      </x:c>
      <x:c r="C13" s="24" t="str">
        <x:v>Currency</x:v>
      </x:c>
      <x:c r="D13" s="24" t="str">
        <x:v>Invoice total</x:v>
      </x:c>
      <x:c r="E13" s="24" t="str">
        <x:v>Agreed due date</x:v>
      </x:c>
      <x:c r="F13" s="24" t="str">
        <x:v>Review state</x:v>
      </x:c>
      <x:c r="G13" s="24" t="str">
        <x:v>Recorded receipts</x:v>
      </x:c>
      <x:c r="H13" s="24" t="str">
        <x:v>Documented credits</x:v>
      </x:c>
      <x:c r="I13" s="24" t="str">
        <x:v>Balance</x:v>
      </x:c>
      <x:c r="J13" s="24" t="str">
        <x:v>Status</x:v>
      </x:c>
      <x:c r="K13" s="24" t="str">
        <x:v>Last follow-up</x:v>
      </x:c>
      <x:c r="L13" s="24" t="str">
        <x:v>Input check</x:v>
      </x:c>
    </x:row>
    <x:row r="14" ht="26" customHeight="1">
      <x:c r="A14" s="6" t="str">
        <x:v>INV-101</x:v>
      </x:c>
      <x:c r="B14" s="6" t="str">
        <x:v>Example client / Design</x:v>
      </x:c>
      <x:c r="C14" s="8" t="str">
        <x:v>USD</x:v>
      </x:c>
      <x:c r="D14" s="12" t="n">
        <x:v>800</x:v>
      </x:c>
      <x:c r="E14" s="10" t="d">
        <x:v>2026-10-10T00:00:00.000Z</x:v>
      </x:c>
      <x:c r="F14" s="8" t="str">
        <x:v>Normal</x:v>
      </x:c>
      <x:c r="G14" s="13" t="n">
        <x:f>IF(L14="Ready",SUMIFS(Payments!$F$14:$F$113,Payments!$A$14:$A$113,A14,Payments!$E$14:$E$113,"Receipt",Payments!$H$14:$H$113,"Ready"),"")</x:f>
        <x:v>300</x:v>
      </x:c>
      <x:c r="H14" s="13" t="n">
        <x:f>IF(L14="Ready",SUMIFS(Payments!$F$14:$F$113,Payments!$A$14:$A$113,A14,Payments!$E$14:$E$113,"Credit",Payments!$H$14:$H$113,"Ready"),"")</x:f>
        <x:v>0</x:v>
      </x:c>
      <x:c r="I14" s="13" t="n">
        <x:f>IF(L14="Ready",ROUND(D14-G14-H14,2),"")</x:f>
        <x:v>500</x:v>
      </x:c>
      <x:c r="J14" s="9" t="str">
        <x:f>IF(L14="","",IF(L14&lt;&gt;"Ready","Check entries",IF(F14="Disputed","Disputed - review",IF(I14&lt;0,"Overpaid - review",IF(I14=0,"Paid",IF(E14="","Due date needed",IF(B$4&gt;E14,"Overdue",IF(G14+H14&gt;0,"Part paid","Open"))))))))</x:f>
        <x:v>Overdue</x:v>
      </x:c>
      <x:c r="K14" s="11"/>
      <x:c r="L14" s="9" t="str">
        <x:f>IF(COUNTA(A14:F14,K14)=0,"",IF(AND(A14&lt;&gt;"",COUNTIF($A$14:$A$53,A14)=1,B14&lt;&gt;"",ISTEXT(C14),LEN(C14)=3,EXACT(UPPER(C14),C14),ISNUMBER(D14),D14&gt;0,D14&lt;=10000000,OR(E14="",AND(ISNUMBER(E14),E14&gt;=DATE(2000,1,1),E14&lt;DATE(2100,1,1))),OR(F14="Normal",F14="Disputed"),OR(K14="",AND(ISNUMBER(K14),K14&gt;=DATE(2000,1,1),K14&lt;DATE(2100,1,1)))),IF(COUNTIFS(Payments!$A$14:$A$113,A14,Payments!$H$14:$H$113,"Check row")&gt;0,"Check payments","Ready"),"Check row"))</x:f>
        <x:v>Ready</x:v>
      </x:c>
    </x:row>
    <x:row r="15" ht="26" customHeight="1">
      <x:c r="A15" s="6" t="str">
        <x:v>INV-102</x:v>
      </x:c>
      <x:c r="B15" s="6" t="str">
        <x:v>Example client / Writing</x:v>
      </x:c>
      <x:c r="C15" s="8" t="str">
        <x:v>USD</x:v>
      </x:c>
      <x:c r="D15" s="12" t="n">
        <x:v>300</x:v>
      </x:c>
      <x:c r="E15" s="10" t="d">
        <x:v>2026-10-15T00:00:00.000Z</x:v>
      </x:c>
      <x:c r="F15" s="8" t="str">
        <x:v>Normal</x:v>
      </x:c>
      <x:c r="G15" s="13" t="n">
        <x:f>IF(L15="Ready",SUMIFS(Payments!$F$14:$F$113,Payments!$A$14:$A$113,A15,Payments!$E$14:$E$113,"Receipt",Payments!$H$14:$H$113,"Ready"),"")</x:f>
        <x:v>300</x:v>
      </x:c>
      <x:c r="H15" s="13" t="n">
        <x:f>IF(L15="Ready",SUMIFS(Payments!$F$14:$F$113,Payments!$A$14:$A$113,A15,Payments!$E$14:$E$113,"Credit",Payments!$H$14:$H$113,"Ready"),"")</x:f>
        <x:v>0</x:v>
      </x:c>
      <x:c r="I15" s="13" t="n">
        <x:f>IF(L15="Ready",ROUND(D15-G15-H15,2),"")</x:f>
        <x:v>0</x:v>
      </x:c>
      <x:c r="J15" s="9" t="str">
        <x:f>IF(L15="","",IF(L15&lt;&gt;"Ready","Check entries",IF(F15="Disputed","Disputed - review",IF(I15&lt;0,"Overpaid - review",IF(I15=0,"Paid",IF(E15="","Due date needed",IF(B$4&gt;E15,"Overdue",IF(G15+H15&gt;0,"Part paid","Open"))))))))</x:f>
        <x:v>Paid</x:v>
      </x:c>
      <x:c r="K15" s="11"/>
      <x:c r="L15" s="9" t="str">
        <x:f>IF(COUNTA(A15:F15,K15)=0,"",IF(AND(A15&lt;&gt;"",COUNTIF($A$14:$A$53,A15)=1,B15&lt;&gt;"",ISTEXT(C15),LEN(C15)=3,EXACT(UPPER(C15),C15),ISNUMBER(D15),D15&gt;0,D15&lt;=10000000,OR(E15="",AND(ISNUMBER(E15),E15&gt;=DATE(2000,1,1),E15&lt;DATE(2100,1,1))),OR(F15="Normal",F15="Disputed"),OR(K15="",AND(ISNUMBER(K15),K15&gt;=DATE(2000,1,1),K15&lt;DATE(2100,1,1)))),IF(COUNTIFS(Payments!$A$14:$A$113,A15,Payments!$H$14:$H$113,"Check row")&gt;0,"Check payments","Ready"),"Check row"))</x:f>
        <x:v>Ready</x:v>
      </x:c>
    </x:row>
    <x:row r="16" ht="26" customHeight="1">
      <x:c r="A16" s="6" t="str">
        <x:v>INV-103</x:v>
      </x:c>
      <x:c r="B16" s="6" t="str">
        <x:v>Example client / Future</x:v>
      </x:c>
      <x:c r="C16" s="8" t="str">
        <x:v>USD</x:v>
      </x:c>
      <x:c r="D16" s="12" t="n">
        <x:v>600</x:v>
      </x:c>
      <x:c r="E16" s="10" t="d">
        <x:v>2026-11-10T00:00:00.000Z</x:v>
      </x:c>
      <x:c r="F16" s="8" t="str">
        <x:v>Normal</x:v>
      </x:c>
      <x:c r="G16" s="13" t="n">
        <x:f>IF(L16="Ready",SUMIFS(Payments!$F$14:$F$113,Payments!$A$14:$A$113,A16,Payments!$E$14:$E$113,"Receipt",Payments!$H$14:$H$113,"Ready"),"")</x:f>
        <x:v>0</x:v>
      </x:c>
      <x:c r="H16" s="13" t="n">
        <x:f>IF(L16="Ready",SUMIFS(Payments!$F$14:$F$113,Payments!$A$14:$A$113,A16,Payments!$E$14:$E$113,"Credit",Payments!$H$14:$H$113,"Ready"),"")</x:f>
        <x:v>0</x:v>
      </x:c>
      <x:c r="I16" s="13" t="n">
        <x:f>IF(L16="Ready",ROUND(D16-G16-H16,2),"")</x:f>
        <x:v>600</x:v>
      </x:c>
      <x:c r="J16" s="9" t="str">
        <x:f>IF(L16="","",IF(L16&lt;&gt;"Ready","Check entries",IF(F16="Disputed","Disputed - review",IF(I16&lt;0,"Overpaid - review",IF(I16=0,"Paid",IF(E16="","Due date needed",IF(B$4&gt;E16,"Overdue",IF(G16+H16&gt;0,"Part paid","Open"))))))))</x:f>
        <x:v>Open</x:v>
      </x:c>
      <x:c r="K16" s="11"/>
      <x:c r="L16" s="9" t="str">
        <x:f>IF(COUNTA(A16:F16,K16)=0,"",IF(AND(A16&lt;&gt;"",COUNTIF($A$14:$A$53,A16)=1,B16&lt;&gt;"",ISTEXT(C16),LEN(C16)=3,EXACT(UPPER(C16),C16),ISNUMBER(D16),D16&gt;0,D16&lt;=10000000,OR(E16="",AND(ISNUMBER(E16),E16&gt;=DATE(2000,1,1),E16&lt;DATE(2100,1,1))),OR(F16="Normal",F16="Disputed"),OR(K16="",AND(ISNUMBER(K16),K16&gt;=DATE(2000,1,1),K16&lt;DATE(2100,1,1)))),IF(COUNTIFS(Payments!$A$14:$A$113,A16,Payments!$H$14:$H$113,"Check row")&gt;0,"Check payments","Ready"),"Check row"))</x:f>
        <x:v>Ready</x:v>
      </x:c>
    </x:row>
    <x:row r="17" ht="26" customHeight="1">
      <x:c r="A17" s="6" t="str">
        <x:v>INV-104</x:v>
      </x:c>
      <x:c r="B17" s="6" t="str">
        <x:v>Example client / Review</x:v>
      </x:c>
      <x:c r="C17" s="8" t="str">
        <x:v>AUD</x:v>
      </x:c>
      <x:c r="D17" s="12" t="n">
        <x:v>250</x:v>
      </x:c>
      <x:c r="E17" s="10"/>
      <x:c r="F17" s="8" t="str">
        <x:v>Disputed</x:v>
      </x:c>
      <x:c r="G17" s="13" t="n">
        <x:f>IF(L17="Ready",SUMIFS(Payments!$F$14:$F$113,Payments!$A$14:$A$113,A17,Payments!$E$14:$E$113,"Receipt",Payments!$H$14:$H$113,"Ready"),"")</x:f>
        <x:v>0</x:v>
      </x:c>
      <x:c r="H17" s="13" t="n">
        <x:f>IF(L17="Ready",SUMIFS(Payments!$F$14:$F$113,Payments!$A$14:$A$113,A17,Payments!$E$14:$E$113,"Credit",Payments!$H$14:$H$113,"Ready"),"")</x:f>
        <x:v>0</x:v>
      </x:c>
      <x:c r="I17" s="13" t="n">
        <x:f>IF(L17="Ready",ROUND(D17-G17-H17,2),"")</x:f>
        <x:v>250</x:v>
      </x:c>
      <x:c r="J17" s="9" t="str">
        <x:f>IF(L17="","",IF(L17&lt;&gt;"Ready","Check entries",IF(F17="Disputed","Disputed - review",IF(I17&lt;0,"Overpaid - review",IF(I17=0,"Paid",IF(E17="","Due date needed",IF(B$4&gt;E17,"Overdue",IF(G17+H17&gt;0,"Part paid","Open"))))))))</x:f>
        <x:v>Disputed - review</x:v>
      </x:c>
      <x:c r="K17" s="11"/>
      <x:c r="L17" s="9" t="str">
        <x:f>IF(COUNTA(A17:F17,K17)=0,"",IF(AND(A17&lt;&gt;"",COUNTIF($A$14:$A$53,A17)=1,B17&lt;&gt;"",ISTEXT(C17),LEN(C17)=3,EXACT(UPPER(C17),C17),ISNUMBER(D17),D17&gt;0,D17&lt;=10000000,OR(E17="",AND(ISNUMBER(E17),E17&gt;=DATE(2000,1,1),E17&lt;DATE(2100,1,1))),OR(F17="Normal",F17="Disputed"),OR(K17="",AND(ISNUMBER(K17),K17&gt;=DATE(2000,1,1),K17&lt;DATE(2100,1,1)))),IF(COUNTIFS(Payments!$A$14:$A$113,A17,Payments!$H$14:$H$113,"Check row")&gt;0,"Check payments","Ready"),"Check row"))</x:f>
        <x:v>Ready</x:v>
      </x:c>
    </x:row>
    <x:row r="18" ht="26" customHeight="1">
      <x:c r="A18" s="6"/>
      <x:c r="B18" s="6"/>
      <x:c r="C18" s="8"/>
      <x:c r="D18" s="12"/>
      <x:c r="E18" s="10"/>
      <x:c r="F18" s="8"/>
      <x:c r="G18" s="13" t="str">
        <x:f>IF(L18="Ready",SUMIFS(Payments!$F$14:$F$113,Payments!$A$14:$A$113,A18,Payments!$E$14:$E$113,"Receipt",Payments!$H$14:$H$113,"Ready"),"")</x:f>
      </x:c>
      <x:c r="H18" s="13" t="str">
        <x:f>IF(L18="Ready",SUMIFS(Payments!$F$14:$F$113,Payments!$A$14:$A$113,A18,Payments!$E$14:$E$113,"Credit",Payments!$H$14:$H$113,"Ready"),"")</x:f>
      </x:c>
      <x:c r="I18" s="13" t="str">
        <x:f>IF(L18="Ready",ROUND(D18-G18-H18,2),"")</x:f>
      </x:c>
      <x:c r="J18" s="9" t="str">
        <x:f>IF(L18="","",IF(L18&lt;&gt;"Ready","Check entries",IF(F18="Disputed","Disputed - review",IF(I18&lt;0,"Overpaid - review",IF(I18=0,"Paid",IF(E18="","Due date needed",IF(B$4&gt;E18,"Overdue",IF(G18+H18&gt;0,"Part paid","Open"))))))))</x:f>
      </x:c>
      <x:c r="K18" s="11"/>
      <x:c r="L18" s="9" t="str">
        <x:f>IF(COUNTA(A18:F18,K18)=0,"",IF(AND(A18&lt;&gt;"",COUNTIF($A$14:$A$53,A18)=1,B18&lt;&gt;"",ISTEXT(C18),LEN(C18)=3,EXACT(UPPER(C18),C18),ISNUMBER(D18),D18&gt;0,D18&lt;=10000000,OR(E18="",AND(ISNUMBER(E18),E18&gt;=DATE(2000,1,1),E18&lt;DATE(2100,1,1))),OR(F18="Normal",F18="Disputed"),OR(K18="",AND(ISNUMBER(K18),K18&gt;=DATE(2000,1,1),K18&lt;DATE(2100,1,1)))),IF(COUNTIFS(Payments!$A$14:$A$113,A18,Payments!$H$14:$H$113,"Check row")&gt;0,"Check payments","Ready"),"Check row"))</x:f>
      </x:c>
    </x:row>
    <x:row r="19" ht="26" customHeight="1">
      <x:c r="A19" s="6"/>
      <x:c r="B19" s="6"/>
      <x:c r="C19" s="8"/>
      <x:c r="D19" s="12"/>
      <x:c r="E19" s="10"/>
      <x:c r="F19" s="8"/>
      <x:c r="G19" s="13" t="str">
        <x:f>IF(L19="Ready",SUMIFS(Payments!$F$14:$F$113,Payments!$A$14:$A$113,A19,Payments!$E$14:$E$113,"Receipt",Payments!$H$14:$H$113,"Ready"),"")</x:f>
      </x:c>
      <x:c r="H19" s="13" t="str">
        <x:f>IF(L19="Ready",SUMIFS(Payments!$F$14:$F$113,Payments!$A$14:$A$113,A19,Payments!$E$14:$E$113,"Credit",Payments!$H$14:$H$113,"Ready"),"")</x:f>
      </x:c>
      <x:c r="I19" s="13" t="str">
        <x:f>IF(L19="Ready",ROUND(D19-G19-H19,2),"")</x:f>
      </x:c>
      <x:c r="J19" s="9" t="str">
        <x:f>IF(L19="","",IF(L19&lt;&gt;"Ready","Check entries",IF(F19="Disputed","Disputed - review",IF(I19&lt;0,"Overpaid - review",IF(I19=0,"Paid",IF(E19="","Due date needed",IF(B$4&gt;E19,"Overdue",IF(G19+H19&gt;0,"Part paid","Open"))))))))</x:f>
      </x:c>
      <x:c r="K19" s="11"/>
      <x:c r="L19" s="9" t="str">
        <x:f>IF(COUNTA(A19:F19,K19)=0,"",IF(AND(A19&lt;&gt;"",COUNTIF($A$14:$A$53,A19)=1,B19&lt;&gt;"",ISTEXT(C19),LEN(C19)=3,EXACT(UPPER(C19),C19),ISNUMBER(D19),D19&gt;0,D19&lt;=10000000,OR(E19="",AND(ISNUMBER(E19),E19&gt;=DATE(2000,1,1),E19&lt;DATE(2100,1,1))),OR(F19="Normal",F19="Disputed"),OR(K19="",AND(ISNUMBER(K19),K19&gt;=DATE(2000,1,1),K19&lt;DATE(2100,1,1)))),IF(COUNTIFS(Payments!$A$14:$A$113,A19,Payments!$H$14:$H$113,"Check row")&gt;0,"Check payments","Ready"),"Check row"))</x:f>
      </x:c>
    </x:row>
    <x:row r="20" ht="26" customHeight="1">
      <x:c r="A20" s="6"/>
      <x:c r="B20" s="6"/>
      <x:c r="C20" s="8"/>
      <x:c r="D20" s="12"/>
      <x:c r="E20" s="10"/>
      <x:c r="F20" s="8"/>
      <x:c r="G20" s="13" t="str">
        <x:f>IF(L20="Ready",SUMIFS(Payments!$F$14:$F$113,Payments!$A$14:$A$113,A20,Payments!$E$14:$E$113,"Receipt",Payments!$H$14:$H$113,"Ready"),"")</x:f>
      </x:c>
      <x:c r="H20" s="13" t="str">
        <x:f>IF(L20="Ready",SUMIFS(Payments!$F$14:$F$113,Payments!$A$14:$A$113,A20,Payments!$E$14:$E$113,"Credit",Payments!$H$14:$H$113,"Ready"),"")</x:f>
      </x:c>
      <x:c r="I20" s="13" t="str">
        <x:f>IF(L20="Ready",ROUND(D20-G20-H20,2),"")</x:f>
      </x:c>
      <x:c r="J20" s="9" t="str">
        <x:f>IF(L20="","",IF(L20&lt;&gt;"Ready","Check entries",IF(F20="Disputed","Disputed - review",IF(I20&lt;0,"Overpaid - review",IF(I20=0,"Paid",IF(E20="","Due date needed",IF(B$4&gt;E20,"Overdue",IF(G20+H20&gt;0,"Part paid","Open"))))))))</x:f>
      </x:c>
      <x:c r="K20" s="11"/>
      <x:c r="L20" s="9" t="str">
        <x:f>IF(COUNTA(A20:F20,K20)=0,"",IF(AND(A20&lt;&gt;"",COUNTIF($A$14:$A$53,A20)=1,B20&lt;&gt;"",ISTEXT(C20),LEN(C20)=3,EXACT(UPPER(C20),C20),ISNUMBER(D20),D20&gt;0,D20&lt;=10000000,OR(E20="",AND(ISNUMBER(E20),E20&gt;=DATE(2000,1,1),E20&lt;DATE(2100,1,1))),OR(F20="Normal",F20="Disputed"),OR(K20="",AND(ISNUMBER(K20),K20&gt;=DATE(2000,1,1),K20&lt;DATE(2100,1,1)))),IF(COUNTIFS(Payments!$A$14:$A$113,A20,Payments!$H$14:$H$113,"Check row")&gt;0,"Check payments","Ready"),"Check row"))</x:f>
      </x:c>
    </x:row>
    <x:row r="21" ht="26" customHeight="1">
      <x:c r="A21" s="6"/>
      <x:c r="B21" s="6"/>
      <x:c r="C21" s="8"/>
      <x:c r="D21" s="12"/>
      <x:c r="E21" s="10"/>
      <x:c r="F21" s="8"/>
      <x:c r="G21" s="13" t="str">
        <x:f>IF(L21="Ready",SUMIFS(Payments!$F$14:$F$113,Payments!$A$14:$A$113,A21,Payments!$E$14:$E$113,"Receipt",Payments!$H$14:$H$113,"Ready"),"")</x:f>
      </x:c>
      <x:c r="H21" s="13" t="str">
        <x:f>IF(L21="Ready",SUMIFS(Payments!$F$14:$F$113,Payments!$A$14:$A$113,A21,Payments!$E$14:$E$113,"Credit",Payments!$H$14:$H$113,"Ready"),"")</x:f>
      </x:c>
      <x:c r="I21" s="13" t="str">
        <x:f>IF(L21="Ready",ROUND(D21-G21-H21,2),"")</x:f>
      </x:c>
      <x:c r="J21" s="9" t="str">
        <x:f>IF(L21="","",IF(L21&lt;&gt;"Ready","Check entries",IF(F21="Disputed","Disputed - review",IF(I21&lt;0,"Overpaid - review",IF(I21=0,"Paid",IF(E21="","Due date needed",IF(B$4&gt;E21,"Overdue",IF(G21+H21&gt;0,"Part paid","Open"))))))))</x:f>
      </x:c>
      <x:c r="K21" s="11"/>
      <x:c r="L21" s="9" t="str">
        <x:f>IF(COUNTA(A21:F21,K21)=0,"",IF(AND(A21&lt;&gt;"",COUNTIF($A$14:$A$53,A21)=1,B21&lt;&gt;"",ISTEXT(C21),LEN(C21)=3,EXACT(UPPER(C21),C21),ISNUMBER(D21),D21&gt;0,D21&lt;=10000000,OR(E21="",AND(ISNUMBER(E21),E21&gt;=DATE(2000,1,1),E21&lt;DATE(2100,1,1))),OR(F21="Normal",F21="Disputed"),OR(K21="",AND(ISNUMBER(K21),K21&gt;=DATE(2000,1,1),K21&lt;DATE(2100,1,1)))),IF(COUNTIFS(Payments!$A$14:$A$113,A21,Payments!$H$14:$H$113,"Check row")&gt;0,"Check payments","Ready"),"Check row"))</x:f>
      </x:c>
    </x:row>
    <x:row r="22" ht="26" customHeight="1">
      <x:c r="A22" s="6"/>
      <x:c r="B22" s="6"/>
      <x:c r="C22" s="8"/>
      <x:c r="D22" s="12"/>
      <x:c r="E22" s="10"/>
      <x:c r="F22" s="8"/>
      <x:c r="G22" s="13" t="str">
        <x:f>IF(L22="Ready",SUMIFS(Payments!$F$14:$F$113,Payments!$A$14:$A$113,A22,Payments!$E$14:$E$113,"Receipt",Payments!$H$14:$H$113,"Ready"),"")</x:f>
      </x:c>
      <x:c r="H22" s="13" t="str">
        <x:f>IF(L22="Ready",SUMIFS(Payments!$F$14:$F$113,Payments!$A$14:$A$113,A22,Payments!$E$14:$E$113,"Credit",Payments!$H$14:$H$113,"Ready"),"")</x:f>
      </x:c>
      <x:c r="I22" s="13" t="str">
        <x:f>IF(L22="Ready",ROUND(D22-G22-H22,2),"")</x:f>
      </x:c>
      <x:c r="J22" s="9" t="str">
        <x:f>IF(L22="","",IF(L22&lt;&gt;"Ready","Check entries",IF(F22="Disputed","Disputed - review",IF(I22&lt;0,"Overpaid - review",IF(I22=0,"Paid",IF(E22="","Due date needed",IF(B$4&gt;E22,"Overdue",IF(G22+H22&gt;0,"Part paid","Open"))))))))</x:f>
      </x:c>
      <x:c r="K22" s="11"/>
      <x:c r="L22" s="9" t="str">
        <x:f>IF(COUNTA(A22:F22,K22)=0,"",IF(AND(A22&lt;&gt;"",COUNTIF($A$14:$A$53,A22)=1,B22&lt;&gt;"",ISTEXT(C22),LEN(C22)=3,EXACT(UPPER(C22),C22),ISNUMBER(D22),D22&gt;0,D22&lt;=10000000,OR(E22="",AND(ISNUMBER(E22),E22&gt;=DATE(2000,1,1),E22&lt;DATE(2100,1,1))),OR(F22="Normal",F22="Disputed"),OR(K22="",AND(ISNUMBER(K22),K22&gt;=DATE(2000,1,1),K22&lt;DATE(2100,1,1)))),IF(COUNTIFS(Payments!$A$14:$A$113,A22,Payments!$H$14:$H$113,"Check row")&gt;0,"Check payments","Ready"),"Check row"))</x:f>
      </x:c>
    </x:row>
    <x:row r="23" ht="26" customHeight="1">
      <x:c r="A23" s="6"/>
      <x:c r="B23" s="6"/>
      <x:c r="C23" s="8"/>
      <x:c r="D23" s="12"/>
      <x:c r="E23" s="10"/>
      <x:c r="F23" s="8"/>
      <x:c r="G23" s="13" t="str">
        <x:f>IF(L23="Ready",SUMIFS(Payments!$F$14:$F$113,Payments!$A$14:$A$113,A23,Payments!$E$14:$E$113,"Receipt",Payments!$H$14:$H$113,"Ready"),"")</x:f>
      </x:c>
      <x:c r="H23" s="13" t="str">
        <x:f>IF(L23="Ready",SUMIFS(Payments!$F$14:$F$113,Payments!$A$14:$A$113,A23,Payments!$E$14:$E$113,"Credit",Payments!$H$14:$H$113,"Ready"),"")</x:f>
      </x:c>
      <x:c r="I23" s="13" t="str">
        <x:f>IF(L23="Ready",ROUND(D23-G23-H23,2),"")</x:f>
      </x:c>
      <x:c r="J23" s="9" t="str">
        <x:f>IF(L23="","",IF(L23&lt;&gt;"Ready","Check entries",IF(F23="Disputed","Disputed - review",IF(I23&lt;0,"Overpaid - review",IF(I23=0,"Paid",IF(E23="","Due date needed",IF(B$4&gt;E23,"Overdue",IF(G23+H23&gt;0,"Part paid","Open"))))))))</x:f>
      </x:c>
      <x:c r="K23" s="11"/>
      <x:c r="L23" s="9" t="str">
        <x:f>IF(COUNTA(A23:F23,K23)=0,"",IF(AND(A23&lt;&gt;"",COUNTIF($A$14:$A$53,A23)=1,B23&lt;&gt;"",ISTEXT(C23),LEN(C23)=3,EXACT(UPPER(C23),C23),ISNUMBER(D23),D23&gt;0,D23&lt;=10000000,OR(E23="",AND(ISNUMBER(E23),E23&gt;=DATE(2000,1,1),E23&lt;DATE(2100,1,1))),OR(F23="Normal",F23="Disputed"),OR(K23="",AND(ISNUMBER(K23),K23&gt;=DATE(2000,1,1),K23&lt;DATE(2100,1,1)))),IF(COUNTIFS(Payments!$A$14:$A$113,A23,Payments!$H$14:$H$113,"Check row")&gt;0,"Check payments","Ready"),"Check row"))</x:f>
      </x:c>
    </x:row>
    <x:row r="24" ht="26" customHeight="1">
      <x:c r="A24" s="6"/>
      <x:c r="B24" s="6"/>
      <x:c r="C24" s="8"/>
      <x:c r="D24" s="12"/>
      <x:c r="E24" s="10"/>
      <x:c r="F24" s="8"/>
      <x:c r="G24" s="13" t="str">
        <x:f>IF(L24="Ready",SUMIFS(Payments!$F$14:$F$113,Payments!$A$14:$A$113,A24,Payments!$E$14:$E$113,"Receipt",Payments!$H$14:$H$113,"Ready"),"")</x:f>
      </x:c>
      <x:c r="H24" s="13" t="str">
        <x:f>IF(L24="Ready",SUMIFS(Payments!$F$14:$F$113,Payments!$A$14:$A$113,A24,Payments!$E$14:$E$113,"Credit",Payments!$H$14:$H$113,"Ready"),"")</x:f>
      </x:c>
      <x:c r="I24" s="13" t="str">
        <x:f>IF(L24="Ready",ROUND(D24-G24-H24,2),"")</x:f>
      </x:c>
      <x:c r="J24" s="9" t="str">
        <x:f>IF(L24="","",IF(L24&lt;&gt;"Ready","Check entries",IF(F24="Disputed","Disputed - review",IF(I24&lt;0,"Overpaid - review",IF(I24=0,"Paid",IF(E24="","Due date needed",IF(B$4&gt;E24,"Overdue",IF(G24+H24&gt;0,"Part paid","Open"))))))))</x:f>
      </x:c>
      <x:c r="K24" s="11"/>
      <x:c r="L24" s="9" t="str">
        <x:f>IF(COUNTA(A24:F24,K24)=0,"",IF(AND(A24&lt;&gt;"",COUNTIF($A$14:$A$53,A24)=1,B24&lt;&gt;"",ISTEXT(C24),LEN(C24)=3,EXACT(UPPER(C24),C24),ISNUMBER(D24),D24&gt;0,D24&lt;=10000000,OR(E24="",AND(ISNUMBER(E24),E24&gt;=DATE(2000,1,1),E24&lt;DATE(2100,1,1))),OR(F24="Normal",F24="Disputed"),OR(K24="",AND(ISNUMBER(K24),K24&gt;=DATE(2000,1,1),K24&lt;DATE(2100,1,1)))),IF(COUNTIFS(Payments!$A$14:$A$113,A24,Payments!$H$14:$H$113,"Check row")&gt;0,"Check payments","Ready"),"Check row"))</x:f>
      </x:c>
    </x:row>
    <x:row r="25" ht="26" customHeight="1">
      <x:c r="A25" s="6"/>
      <x:c r="B25" s="6"/>
      <x:c r="C25" s="8"/>
      <x:c r="D25" s="12"/>
      <x:c r="E25" s="10"/>
      <x:c r="F25" s="8"/>
      <x:c r="G25" s="13" t="str">
        <x:f>IF(L25="Ready",SUMIFS(Payments!$F$14:$F$113,Payments!$A$14:$A$113,A25,Payments!$E$14:$E$113,"Receipt",Payments!$H$14:$H$113,"Ready"),"")</x:f>
      </x:c>
      <x:c r="H25" s="13" t="str">
        <x:f>IF(L25="Ready",SUMIFS(Payments!$F$14:$F$113,Payments!$A$14:$A$113,A25,Payments!$E$14:$E$113,"Credit",Payments!$H$14:$H$113,"Ready"),"")</x:f>
      </x:c>
      <x:c r="I25" s="13" t="str">
        <x:f>IF(L25="Ready",ROUND(D25-G25-H25,2),"")</x:f>
      </x:c>
      <x:c r="J25" s="9" t="str">
        <x:f>IF(L25="","",IF(L25&lt;&gt;"Ready","Check entries",IF(F25="Disputed","Disputed - review",IF(I25&lt;0,"Overpaid - review",IF(I25=0,"Paid",IF(E25="","Due date needed",IF(B$4&gt;E25,"Overdue",IF(G25+H25&gt;0,"Part paid","Open"))))))))</x:f>
      </x:c>
      <x:c r="K25" s="11"/>
      <x:c r="L25" s="9" t="str">
        <x:f>IF(COUNTA(A25:F25,K25)=0,"",IF(AND(A25&lt;&gt;"",COUNTIF($A$14:$A$53,A25)=1,B25&lt;&gt;"",ISTEXT(C25),LEN(C25)=3,EXACT(UPPER(C25),C25),ISNUMBER(D25),D25&gt;0,D25&lt;=10000000,OR(E25="",AND(ISNUMBER(E25),E25&gt;=DATE(2000,1,1),E25&lt;DATE(2100,1,1))),OR(F25="Normal",F25="Disputed"),OR(K25="",AND(ISNUMBER(K25),K25&gt;=DATE(2000,1,1),K25&lt;DATE(2100,1,1)))),IF(COUNTIFS(Payments!$A$14:$A$113,A25,Payments!$H$14:$H$113,"Check row")&gt;0,"Check payments","Ready"),"Check row"))</x:f>
      </x:c>
    </x:row>
    <x:row r="26" ht="26" customHeight="1">
      <x:c r="A26" s="6"/>
      <x:c r="B26" s="6"/>
      <x:c r="C26" s="8"/>
      <x:c r="D26" s="12"/>
      <x:c r="E26" s="10"/>
      <x:c r="F26" s="8"/>
      <x:c r="G26" s="13" t="str">
        <x:f>IF(L26="Ready",SUMIFS(Payments!$F$14:$F$113,Payments!$A$14:$A$113,A26,Payments!$E$14:$E$113,"Receipt",Payments!$H$14:$H$113,"Ready"),"")</x:f>
      </x:c>
      <x:c r="H26" s="13" t="str">
        <x:f>IF(L26="Ready",SUMIFS(Payments!$F$14:$F$113,Payments!$A$14:$A$113,A26,Payments!$E$14:$E$113,"Credit",Payments!$H$14:$H$113,"Ready"),"")</x:f>
      </x:c>
      <x:c r="I26" s="13" t="str">
        <x:f>IF(L26="Ready",ROUND(D26-G26-H26,2),"")</x:f>
      </x:c>
      <x:c r="J26" s="9" t="str">
        <x:f>IF(L26="","",IF(L26&lt;&gt;"Ready","Check entries",IF(F26="Disputed","Disputed - review",IF(I26&lt;0,"Overpaid - review",IF(I26=0,"Paid",IF(E26="","Due date needed",IF(B$4&gt;E26,"Overdue",IF(G26+H26&gt;0,"Part paid","Open"))))))))</x:f>
      </x:c>
      <x:c r="K26" s="11"/>
      <x:c r="L26" s="9" t="str">
        <x:f>IF(COUNTA(A26:F26,K26)=0,"",IF(AND(A26&lt;&gt;"",COUNTIF($A$14:$A$53,A26)=1,B26&lt;&gt;"",ISTEXT(C26),LEN(C26)=3,EXACT(UPPER(C26),C26),ISNUMBER(D26),D26&gt;0,D26&lt;=10000000,OR(E26="",AND(ISNUMBER(E26),E26&gt;=DATE(2000,1,1),E26&lt;DATE(2100,1,1))),OR(F26="Normal",F26="Disputed"),OR(K26="",AND(ISNUMBER(K26),K26&gt;=DATE(2000,1,1),K26&lt;DATE(2100,1,1)))),IF(COUNTIFS(Payments!$A$14:$A$113,A26,Payments!$H$14:$H$113,"Check row")&gt;0,"Check payments","Ready"),"Check row"))</x:f>
      </x:c>
    </x:row>
    <x:row r="27" ht="26" customHeight="1">
      <x:c r="A27" s="6"/>
      <x:c r="B27" s="6"/>
      <x:c r="C27" s="8"/>
      <x:c r="D27" s="12"/>
      <x:c r="E27" s="10"/>
      <x:c r="F27" s="8"/>
      <x:c r="G27" s="13" t="str">
        <x:f>IF(L27="Ready",SUMIFS(Payments!$F$14:$F$113,Payments!$A$14:$A$113,A27,Payments!$E$14:$E$113,"Receipt",Payments!$H$14:$H$113,"Ready"),"")</x:f>
      </x:c>
      <x:c r="H27" s="13" t="str">
        <x:f>IF(L27="Ready",SUMIFS(Payments!$F$14:$F$113,Payments!$A$14:$A$113,A27,Payments!$E$14:$E$113,"Credit",Payments!$H$14:$H$113,"Ready"),"")</x:f>
      </x:c>
      <x:c r="I27" s="13" t="str">
        <x:f>IF(L27="Ready",ROUND(D27-G27-H27,2),"")</x:f>
      </x:c>
      <x:c r="J27" s="9" t="str">
        <x:f>IF(L27="","",IF(L27&lt;&gt;"Ready","Check entries",IF(F27="Disputed","Disputed - review",IF(I27&lt;0,"Overpaid - review",IF(I27=0,"Paid",IF(E27="","Due date needed",IF(B$4&gt;E27,"Overdue",IF(G27+H27&gt;0,"Part paid","Open"))))))))</x:f>
      </x:c>
      <x:c r="K27" s="11"/>
      <x:c r="L27" s="9" t="str">
        <x:f>IF(COUNTA(A27:F27,K27)=0,"",IF(AND(A27&lt;&gt;"",COUNTIF($A$14:$A$53,A27)=1,B27&lt;&gt;"",ISTEXT(C27),LEN(C27)=3,EXACT(UPPER(C27),C27),ISNUMBER(D27),D27&gt;0,D27&lt;=10000000,OR(E27="",AND(ISNUMBER(E27),E27&gt;=DATE(2000,1,1),E27&lt;DATE(2100,1,1))),OR(F27="Normal",F27="Disputed"),OR(K27="",AND(ISNUMBER(K27),K27&gt;=DATE(2000,1,1),K27&lt;DATE(2100,1,1)))),IF(COUNTIFS(Payments!$A$14:$A$113,A27,Payments!$H$14:$H$113,"Check row")&gt;0,"Check payments","Ready"),"Check row"))</x:f>
      </x:c>
    </x:row>
    <x:row r="28" ht="26" customHeight="1">
      <x:c r="A28" s="6"/>
      <x:c r="B28" s="6"/>
      <x:c r="C28" s="8"/>
      <x:c r="D28" s="12"/>
      <x:c r="E28" s="10"/>
      <x:c r="F28" s="8"/>
      <x:c r="G28" s="13" t="str">
        <x:f>IF(L28="Ready",SUMIFS(Payments!$F$14:$F$113,Payments!$A$14:$A$113,A28,Payments!$E$14:$E$113,"Receipt",Payments!$H$14:$H$113,"Ready"),"")</x:f>
      </x:c>
      <x:c r="H28" s="13" t="str">
        <x:f>IF(L28="Ready",SUMIFS(Payments!$F$14:$F$113,Payments!$A$14:$A$113,A28,Payments!$E$14:$E$113,"Credit",Payments!$H$14:$H$113,"Ready"),"")</x:f>
      </x:c>
      <x:c r="I28" s="13" t="str">
        <x:f>IF(L28="Ready",ROUND(D28-G28-H28,2),"")</x:f>
      </x:c>
      <x:c r="J28" s="9" t="str">
        <x:f>IF(L28="","",IF(L28&lt;&gt;"Ready","Check entries",IF(F28="Disputed","Disputed - review",IF(I28&lt;0,"Overpaid - review",IF(I28=0,"Paid",IF(E28="","Due date needed",IF(B$4&gt;E28,"Overdue",IF(G28+H28&gt;0,"Part paid","Open"))))))))</x:f>
      </x:c>
      <x:c r="K28" s="11"/>
      <x:c r="L28" s="9" t="str">
        <x:f>IF(COUNTA(A28:F28,K28)=0,"",IF(AND(A28&lt;&gt;"",COUNTIF($A$14:$A$53,A28)=1,B28&lt;&gt;"",ISTEXT(C28),LEN(C28)=3,EXACT(UPPER(C28),C28),ISNUMBER(D28),D28&gt;0,D28&lt;=10000000,OR(E28="",AND(ISNUMBER(E28),E28&gt;=DATE(2000,1,1),E28&lt;DATE(2100,1,1))),OR(F28="Normal",F28="Disputed"),OR(K28="",AND(ISNUMBER(K28),K28&gt;=DATE(2000,1,1),K28&lt;DATE(2100,1,1)))),IF(COUNTIFS(Payments!$A$14:$A$113,A28,Payments!$H$14:$H$113,"Check row")&gt;0,"Check payments","Ready"),"Check row"))</x:f>
      </x:c>
    </x:row>
    <x:row r="29" ht="26" customHeight="1">
      <x:c r="A29" s="6"/>
      <x:c r="B29" s="6"/>
      <x:c r="C29" s="8"/>
      <x:c r="D29" s="12"/>
      <x:c r="E29" s="10"/>
      <x:c r="F29" s="8"/>
      <x:c r="G29" s="13" t="str">
        <x:f>IF(L29="Ready",SUMIFS(Payments!$F$14:$F$113,Payments!$A$14:$A$113,A29,Payments!$E$14:$E$113,"Receipt",Payments!$H$14:$H$113,"Ready"),"")</x:f>
      </x:c>
      <x:c r="H29" s="13" t="str">
        <x:f>IF(L29="Ready",SUMIFS(Payments!$F$14:$F$113,Payments!$A$14:$A$113,A29,Payments!$E$14:$E$113,"Credit",Payments!$H$14:$H$113,"Ready"),"")</x:f>
      </x:c>
      <x:c r="I29" s="13" t="str">
        <x:f>IF(L29="Ready",ROUND(D29-G29-H29,2),"")</x:f>
      </x:c>
      <x:c r="J29" s="9" t="str">
        <x:f>IF(L29="","",IF(L29&lt;&gt;"Ready","Check entries",IF(F29="Disputed","Disputed - review",IF(I29&lt;0,"Overpaid - review",IF(I29=0,"Paid",IF(E29="","Due date needed",IF(B$4&gt;E29,"Overdue",IF(G29+H29&gt;0,"Part paid","Open"))))))))</x:f>
      </x:c>
      <x:c r="K29" s="11"/>
      <x:c r="L29" s="9" t="str">
        <x:f>IF(COUNTA(A29:F29,K29)=0,"",IF(AND(A29&lt;&gt;"",COUNTIF($A$14:$A$53,A29)=1,B29&lt;&gt;"",ISTEXT(C29),LEN(C29)=3,EXACT(UPPER(C29),C29),ISNUMBER(D29),D29&gt;0,D29&lt;=10000000,OR(E29="",AND(ISNUMBER(E29),E29&gt;=DATE(2000,1,1),E29&lt;DATE(2100,1,1))),OR(F29="Normal",F29="Disputed"),OR(K29="",AND(ISNUMBER(K29),K29&gt;=DATE(2000,1,1),K29&lt;DATE(2100,1,1)))),IF(COUNTIFS(Payments!$A$14:$A$113,A29,Payments!$H$14:$H$113,"Check row")&gt;0,"Check payments","Ready"),"Check row"))</x:f>
      </x:c>
    </x:row>
    <x:row r="30" ht="26" customHeight="1">
      <x:c r="A30" s="6"/>
      <x:c r="B30" s="6"/>
      <x:c r="C30" s="8"/>
      <x:c r="D30" s="12"/>
      <x:c r="E30" s="10"/>
      <x:c r="F30" s="8"/>
      <x:c r="G30" s="13" t="str">
        <x:f>IF(L30="Ready",SUMIFS(Payments!$F$14:$F$113,Payments!$A$14:$A$113,A30,Payments!$E$14:$E$113,"Receipt",Payments!$H$14:$H$113,"Ready"),"")</x:f>
      </x:c>
      <x:c r="H30" s="13" t="str">
        <x:f>IF(L30="Ready",SUMIFS(Payments!$F$14:$F$113,Payments!$A$14:$A$113,A30,Payments!$E$14:$E$113,"Credit",Payments!$H$14:$H$113,"Ready"),"")</x:f>
      </x:c>
      <x:c r="I30" s="13" t="str">
        <x:f>IF(L30="Ready",ROUND(D30-G30-H30,2),"")</x:f>
      </x:c>
      <x:c r="J30" s="9" t="str">
        <x:f>IF(L30="","",IF(L30&lt;&gt;"Ready","Check entries",IF(F30="Disputed","Disputed - review",IF(I30&lt;0,"Overpaid - review",IF(I30=0,"Paid",IF(E30="","Due date needed",IF(B$4&gt;E30,"Overdue",IF(G30+H30&gt;0,"Part paid","Open"))))))))</x:f>
      </x:c>
      <x:c r="K30" s="11"/>
      <x:c r="L30" s="9" t="str">
        <x:f>IF(COUNTA(A30:F30,K30)=0,"",IF(AND(A30&lt;&gt;"",COUNTIF($A$14:$A$53,A30)=1,B30&lt;&gt;"",ISTEXT(C30),LEN(C30)=3,EXACT(UPPER(C30),C30),ISNUMBER(D30),D30&gt;0,D30&lt;=10000000,OR(E30="",AND(ISNUMBER(E30),E30&gt;=DATE(2000,1,1),E30&lt;DATE(2100,1,1))),OR(F30="Normal",F30="Disputed"),OR(K30="",AND(ISNUMBER(K30),K30&gt;=DATE(2000,1,1),K30&lt;DATE(2100,1,1)))),IF(COUNTIFS(Payments!$A$14:$A$113,A30,Payments!$H$14:$H$113,"Check row")&gt;0,"Check payments","Ready"),"Check row"))</x:f>
      </x:c>
    </x:row>
    <x:row r="31" ht="26" customHeight="1">
      <x:c r="A31" s="6"/>
      <x:c r="B31" s="6"/>
      <x:c r="C31" s="8"/>
      <x:c r="D31" s="12"/>
      <x:c r="E31" s="10"/>
      <x:c r="F31" s="8"/>
      <x:c r="G31" s="13" t="str">
        <x:f>IF(L31="Ready",SUMIFS(Payments!$F$14:$F$113,Payments!$A$14:$A$113,A31,Payments!$E$14:$E$113,"Receipt",Payments!$H$14:$H$113,"Ready"),"")</x:f>
      </x:c>
      <x:c r="H31" s="13" t="str">
        <x:f>IF(L31="Ready",SUMIFS(Payments!$F$14:$F$113,Payments!$A$14:$A$113,A31,Payments!$E$14:$E$113,"Credit",Payments!$H$14:$H$113,"Ready"),"")</x:f>
      </x:c>
      <x:c r="I31" s="13" t="str">
        <x:f>IF(L31="Ready",ROUND(D31-G31-H31,2),"")</x:f>
      </x:c>
      <x:c r="J31" s="9" t="str">
        <x:f>IF(L31="","",IF(L31&lt;&gt;"Ready","Check entries",IF(F31="Disputed","Disputed - review",IF(I31&lt;0,"Overpaid - review",IF(I31=0,"Paid",IF(E31="","Due date needed",IF(B$4&gt;E31,"Overdue",IF(G31+H31&gt;0,"Part paid","Open"))))))))</x:f>
      </x:c>
      <x:c r="K31" s="11"/>
      <x:c r="L31" s="9" t="str">
        <x:f>IF(COUNTA(A31:F31,K31)=0,"",IF(AND(A31&lt;&gt;"",COUNTIF($A$14:$A$53,A31)=1,B31&lt;&gt;"",ISTEXT(C31),LEN(C31)=3,EXACT(UPPER(C31),C31),ISNUMBER(D31),D31&gt;0,D31&lt;=10000000,OR(E31="",AND(ISNUMBER(E31),E31&gt;=DATE(2000,1,1),E31&lt;DATE(2100,1,1))),OR(F31="Normal",F31="Disputed"),OR(K31="",AND(ISNUMBER(K31),K31&gt;=DATE(2000,1,1),K31&lt;DATE(2100,1,1)))),IF(COUNTIFS(Payments!$A$14:$A$113,A31,Payments!$H$14:$H$113,"Check row")&gt;0,"Check payments","Ready"),"Check row"))</x:f>
      </x:c>
    </x:row>
    <x:row r="32" ht="26" customHeight="1">
      <x:c r="A32" s="6"/>
      <x:c r="B32" s="6"/>
      <x:c r="C32" s="8"/>
      <x:c r="D32" s="12"/>
      <x:c r="E32" s="10"/>
      <x:c r="F32" s="8"/>
      <x:c r="G32" s="13" t="str">
        <x:f>IF(L32="Ready",SUMIFS(Payments!$F$14:$F$113,Payments!$A$14:$A$113,A32,Payments!$E$14:$E$113,"Receipt",Payments!$H$14:$H$113,"Ready"),"")</x:f>
      </x:c>
      <x:c r="H32" s="13" t="str">
        <x:f>IF(L32="Ready",SUMIFS(Payments!$F$14:$F$113,Payments!$A$14:$A$113,A32,Payments!$E$14:$E$113,"Credit",Payments!$H$14:$H$113,"Ready"),"")</x:f>
      </x:c>
      <x:c r="I32" s="13" t="str">
        <x:f>IF(L32="Ready",ROUND(D32-G32-H32,2),"")</x:f>
      </x:c>
      <x:c r="J32" s="9" t="str">
        <x:f>IF(L32="","",IF(L32&lt;&gt;"Ready","Check entries",IF(F32="Disputed","Disputed - review",IF(I32&lt;0,"Overpaid - review",IF(I32=0,"Paid",IF(E32="","Due date needed",IF(B$4&gt;E32,"Overdue",IF(G32+H32&gt;0,"Part paid","Open"))))))))</x:f>
      </x:c>
      <x:c r="K32" s="11"/>
      <x:c r="L32" s="9" t="str">
        <x:f>IF(COUNTA(A32:F32,K32)=0,"",IF(AND(A32&lt;&gt;"",COUNTIF($A$14:$A$53,A32)=1,B32&lt;&gt;"",ISTEXT(C32),LEN(C32)=3,EXACT(UPPER(C32),C32),ISNUMBER(D32),D32&gt;0,D32&lt;=10000000,OR(E32="",AND(ISNUMBER(E32),E32&gt;=DATE(2000,1,1),E32&lt;DATE(2100,1,1))),OR(F32="Normal",F32="Disputed"),OR(K32="",AND(ISNUMBER(K32),K32&gt;=DATE(2000,1,1),K32&lt;DATE(2100,1,1)))),IF(COUNTIFS(Payments!$A$14:$A$113,A32,Payments!$H$14:$H$113,"Check row")&gt;0,"Check payments","Ready"),"Check row"))</x:f>
      </x:c>
    </x:row>
    <x:row r="33" ht="26" customHeight="1">
      <x:c r="A33" s="6"/>
      <x:c r="B33" s="6"/>
      <x:c r="C33" s="8"/>
      <x:c r="D33" s="12"/>
      <x:c r="E33" s="10"/>
      <x:c r="F33" s="8"/>
      <x:c r="G33" s="13" t="str">
        <x:f>IF(L33="Ready",SUMIFS(Payments!$F$14:$F$113,Payments!$A$14:$A$113,A33,Payments!$E$14:$E$113,"Receipt",Payments!$H$14:$H$113,"Ready"),"")</x:f>
      </x:c>
      <x:c r="H33" s="13" t="str">
        <x:f>IF(L33="Ready",SUMIFS(Payments!$F$14:$F$113,Payments!$A$14:$A$113,A33,Payments!$E$14:$E$113,"Credit",Payments!$H$14:$H$113,"Ready"),"")</x:f>
      </x:c>
      <x:c r="I33" s="13" t="str">
        <x:f>IF(L33="Ready",ROUND(D33-G33-H33,2),"")</x:f>
      </x:c>
      <x:c r="J33" s="9" t="str">
        <x:f>IF(L33="","",IF(L33&lt;&gt;"Ready","Check entries",IF(F33="Disputed","Disputed - review",IF(I33&lt;0,"Overpaid - review",IF(I33=0,"Paid",IF(E33="","Due date needed",IF(B$4&gt;E33,"Overdue",IF(G33+H33&gt;0,"Part paid","Open"))))))))</x:f>
      </x:c>
      <x:c r="K33" s="11"/>
      <x:c r="L33" s="9" t="str">
        <x:f>IF(COUNTA(A33:F33,K33)=0,"",IF(AND(A33&lt;&gt;"",COUNTIF($A$14:$A$53,A33)=1,B33&lt;&gt;"",ISTEXT(C33),LEN(C33)=3,EXACT(UPPER(C33),C33),ISNUMBER(D33),D33&gt;0,D33&lt;=10000000,OR(E33="",AND(ISNUMBER(E33),E33&gt;=DATE(2000,1,1),E33&lt;DATE(2100,1,1))),OR(F33="Normal",F33="Disputed"),OR(K33="",AND(ISNUMBER(K33),K33&gt;=DATE(2000,1,1),K33&lt;DATE(2100,1,1)))),IF(COUNTIFS(Payments!$A$14:$A$113,A33,Payments!$H$14:$H$113,"Check row")&gt;0,"Check payments","Ready"),"Check row"))</x:f>
      </x:c>
    </x:row>
    <x:row r="34" ht="26" customHeight="1">
      <x:c r="A34" s="6"/>
      <x:c r="B34" s="6"/>
      <x:c r="C34" s="8"/>
      <x:c r="D34" s="12"/>
      <x:c r="E34" s="10"/>
      <x:c r="F34" s="8"/>
      <x:c r="G34" s="13" t="str">
        <x:f>IF(L34="Ready",SUMIFS(Payments!$F$14:$F$113,Payments!$A$14:$A$113,A34,Payments!$E$14:$E$113,"Receipt",Payments!$H$14:$H$113,"Ready"),"")</x:f>
      </x:c>
      <x:c r="H34" s="13" t="str">
        <x:f>IF(L34="Ready",SUMIFS(Payments!$F$14:$F$113,Payments!$A$14:$A$113,A34,Payments!$E$14:$E$113,"Credit",Payments!$H$14:$H$113,"Ready"),"")</x:f>
      </x:c>
      <x:c r="I34" s="13" t="str">
        <x:f>IF(L34="Ready",ROUND(D34-G34-H34,2),"")</x:f>
      </x:c>
      <x:c r="J34" s="9" t="str">
        <x:f>IF(L34="","",IF(L34&lt;&gt;"Ready","Check entries",IF(F34="Disputed","Disputed - review",IF(I34&lt;0,"Overpaid - review",IF(I34=0,"Paid",IF(E34="","Due date needed",IF(B$4&gt;E34,"Overdue",IF(G34+H34&gt;0,"Part paid","Open"))))))))</x:f>
      </x:c>
      <x:c r="K34" s="11"/>
      <x:c r="L34" s="9" t="str">
        <x:f>IF(COUNTA(A34:F34,K34)=0,"",IF(AND(A34&lt;&gt;"",COUNTIF($A$14:$A$53,A34)=1,B34&lt;&gt;"",ISTEXT(C34),LEN(C34)=3,EXACT(UPPER(C34),C34),ISNUMBER(D34),D34&gt;0,D34&lt;=10000000,OR(E34="",AND(ISNUMBER(E34),E34&gt;=DATE(2000,1,1),E34&lt;DATE(2100,1,1))),OR(F34="Normal",F34="Disputed"),OR(K34="",AND(ISNUMBER(K34),K34&gt;=DATE(2000,1,1),K34&lt;DATE(2100,1,1)))),IF(COUNTIFS(Payments!$A$14:$A$113,A34,Payments!$H$14:$H$113,"Check row")&gt;0,"Check payments","Ready"),"Check row"))</x:f>
      </x:c>
    </x:row>
    <x:row r="35" ht="26" customHeight="1">
      <x:c r="A35" s="6"/>
      <x:c r="B35" s="6"/>
      <x:c r="C35" s="8"/>
      <x:c r="D35" s="12"/>
      <x:c r="E35" s="10"/>
      <x:c r="F35" s="8"/>
      <x:c r="G35" s="13" t="str">
        <x:f>IF(L35="Ready",SUMIFS(Payments!$F$14:$F$113,Payments!$A$14:$A$113,A35,Payments!$E$14:$E$113,"Receipt",Payments!$H$14:$H$113,"Ready"),"")</x:f>
      </x:c>
      <x:c r="H35" s="13" t="str">
        <x:f>IF(L35="Ready",SUMIFS(Payments!$F$14:$F$113,Payments!$A$14:$A$113,A35,Payments!$E$14:$E$113,"Credit",Payments!$H$14:$H$113,"Ready"),"")</x:f>
      </x:c>
      <x:c r="I35" s="13" t="str">
        <x:f>IF(L35="Ready",ROUND(D35-G35-H35,2),"")</x:f>
      </x:c>
      <x:c r="J35" s="9" t="str">
        <x:f>IF(L35="","",IF(L35&lt;&gt;"Ready","Check entries",IF(F35="Disputed","Disputed - review",IF(I35&lt;0,"Overpaid - review",IF(I35=0,"Paid",IF(E35="","Due date needed",IF(B$4&gt;E35,"Overdue",IF(G35+H35&gt;0,"Part paid","Open"))))))))</x:f>
      </x:c>
      <x:c r="K35" s="11"/>
      <x:c r="L35" s="9" t="str">
        <x:f>IF(COUNTA(A35:F35,K35)=0,"",IF(AND(A35&lt;&gt;"",COUNTIF($A$14:$A$53,A35)=1,B35&lt;&gt;"",ISTEXT(C35),LEN(C35)=3,EXACT(UPPER(C35),C35),ISNUMBER(D35),D35&gt;0,D35&lt;=10000000,OR(E35="",AND(ISNUMBER(E35),E35&gt;=DATE(2000,1,1),E35&lt;DATE(2100,1,1))),OR(F35="Normal",F35="Disputed"),OR(K35="",AND(ISNUMBER(K35),K35&gt;=DATE(2000,1,1),K35&lt;DATE(2100,1,1)))),IF(COUNTIFS(Payments!$A$14:$A$113,A35,Payments!$H$14:$H$113,"Check row")&gt;0,"Check payments","Ready"),"Check row"))</x:f>
      </x:c>
    </x:row>
    <x:row r="36" ht="26" customHeight="1">
      <x:c r="A36" s="6"/>
      <x:c r="B36" s="6"/>
      <x:c r="C36" s="8"/>
      <x:c r="D36" s="12"/>
      <x:c r="E36" s="10"/>
      <x:c r="F36" s="8"/>
      <x:c r="G36" s="13" t="str">
        <x:f>IF(L36="Ready",SUMIFS(Payments!$F$14:$F$113,Payments!$A$14:$A$113,A36,Payments!$E$14:$E$113,"Receipt",Payments!$H$14:$H$113,"Ready"),"")</x:f>
      </x:c>
      <x:c r="H36" s="13" t="str">
        <x:f>IF(L36="Ready",SUMIFS(Payments!$F$14:$F$113,Payments!$A$14:$A$113,A36,Payments!$E$14:$E$113,"Credit",Payments!$H$14:$H$113,"Ready"),"")</x:f>
      </x:c>
      <x:c r="I36" s="13" t="str">
        <x:f>IF(L36="Ready",ROUND(D36-G36-H36,2),"")</x:f>
      </x:c>
      <x:c r="J36" s="9" t="str">
        <x:f>IF(L36="","",IF(L36&lt;&gt;"Ready","Check entries",IF(F36="Disputed","Disputed - review",IF(I36&lt;0,"Overpaid - review",IF(I36=0,"Paid",IF(E36="","Due date needed",IF(B$4&gt;E36,"Overdue",IF(G36+H36&gt;0,"Part paid","Open"))))))))</x:f>
      </x:c>
      <x:c r="K36" s="11"/>
      <x:c r="L36" s="9" t="str">
        <x:f>IF(COUNTA(A36:F36,K36)=0,"",IF(AND(A36&lt;&gt;"",COUNTIF($A$14:$A$53,A36)=1,B36&lt;&gt;"",ISTEXT(C36),LEN(C36)=3,EXACT(UPPER(C36),C36),ISNUMBER(D36),D36&gt;0,D36&lt;=10000000,OR(E36="",AND(ISNUMBER(E36),E36&gt;=DATE(2000,1,1),E36&lt;DATE(2100,1,1))),OR(F36="Normal",F36="Disputed"),OR(K36="",AND(ISNUMBER(K36),K36&gt;=DATE(2000,1,1),K36&lt;DATE(2100,1,1)))),IF(COUNTIFS(Payments!$A$14:$A$113,A36,Payments!$H$14:$H$113,"Check row")&gt;0,"Check payments","Ready"),"Check row"))</x:f>
      </x:c>
    </x:row>
    <x:row r="37" ht="26" customHeight="1">
      <x:c r="A37" s="6"/>
      <x:c r="B37" s="6"/>
      <x:c r="C37" s="8"/>
      <x:c r="D37" s="12"/>
      <x:c r="E37" s="10"/>
      <x:c r="F37" s="8"/>
      <x:c r="G37" s="13" t="str">
        <x:f>IF(L37="Ready",SUMIFS(Payments!$F$14:$F$113,Payments!$A$14:$A$113,A37,Payments!$E$14:$E$113,"Receipt",Payments!$H$14:$H$113,"Ready"),"")</x:f>
      </x:c>
      <x:c r="H37" s="13" t="str">
        <x:f>IF(L37="Ready",SUMIFS(Payments!$F$14:$F$113,Payments!$A$14:$A$113,A37,Payments!$E$14:$E$113,"Credit",Payments!$H$14:$H$113,"Ready"),"")</x:f>
      </x:c>
      <x:c r="I37" s="13" t="str">
        <x:f>IF(L37="Ready",ROUND(D37-G37-H37,2),"")</x:f>
      </x:c>
      <x:c r="J37" s="9" t="str">
        <x:f>IF(L37="","",IF(L37&lt;&gt;"Ready","Check entries",IF(F37="Disputed","Disputed - review",IF(I37&lt;0,"Overpaid - review",IF(I37=0,"Paid",IF(E37="","Due date needed",IF(B$4&gt;E37,"Overdue",IF(G37+H37&gt;0,"Part paid","Open"))))))))</x:f>
      </x:c>
      <x:c r="K37" s="11"/>
      <x:c r="L37" s="9" t="str">
        <x:f>IF(COUNTA(A37:F37,K37)=0,"",IF(AND(A37&lt;&gt;"",COUNTIF($A$14:$A$53,A37)=1,B37&lt;&gt;"",ISTEXT(C37),LEN(C37)=3,EXACT(UPPER(C37),C37),ISNUMBER(D37),D37&gt;0,D37&lt;=10000000,OR(E37="",AND(ISNUMBER(E37),E37&gt;=DATE(2000,1,1),E37&lt;DATE(2100,1,1))),OR(F37="Normal",F37="Disputed"),OR(K37="",AND(ISNUMBER(K37),K37&gt;=DATE(2000,1,1),K37&lt;DATE(2100,1,1)))),IF(COUNTIFS(Payments!$A$14:$A$113,A37,Payments!$H$14:$H$113,"Check row")&gt;0,"Check payments","Ready"),"Check row"))</x:f>
      </x:c>
    </x:row>
    <x:row r="38" ht="26" customHeight="1">
      <x:c r="A38" s="6"/>
      <x:c r="B38" s="6"/>
      <x:c r="C38" s="8"/>
      <x:c r="D38" s="12"/>
      <x:c r="E38" s="10"/>
      <x:c r="F38" s="8"/>
      <x:c r="G38" s="13" t="str">
        <x:f>IF(L38="Ready",SUMIFS(Payments!$F$14:$F$113,Payments!$A$14:$A$113,A38,Payments!$E$14:$E$113,"Receipt",Payments!$H$14:$H$113,"Ready"),"")</x:f>
      </x:c>
      <x:c r="H38" s="13" t="str">
        <x:f>IF(L38="Ready",SUMIFS(Payments!$F$14:$F$113,Payments!$A$14:$A$113,A38,Payments!$E$14:$E$113,"Credit",Payments!$H$14:$H$113,"Ready"),"")</x:f>
      </x:c>
      <x:c r="I38" s="13" t="str">
        <x:f>IF(L38="Ready",ROUND(D38-G38-H38,2),"")</x:f>
      </x:c>
      <x:c r="J38" s="9" t="str">
        <x:f>IF(L38="","",IF(L38&lt;&gt;"Ready","Check entries",IF(F38="Disputed","Disputed - review",IF(I38&lt;0,"Overpaid - review",IF(I38=0,"Paid",IF(E38="","Due date needed",IF(B$4&gt;E38,"Overdue",IF(G38+H38&gt;0,"Part paid","Open"))))))))</x:f>
      </x:c>
      <x:c r="K38" s="11"/>
      <x:c r="L38" s="9" t="str">
        <x:f>IF(COUNTA(A38:F38,K38)=0,"",IF(AND(A38&lt;&gt;"",COUNTIF($A$14:$A$53,A38)=1,B38&lt;&gt;"",ISTEXT(C38),LEN(C38)=3,EXACT(UPPER(C38),C38),ISNUMBER(D38),D38&gt;0,D38&lt;=10000000,OR(E38="",AND(ISNUMBER(E38),E38&gt;=DATE(2000,1,1),E38&lt;DATE(2100,1,1))),OR(F38="Normal",F38="Disputed"),OR(K38="",AND(ISNUMBER(K38),K38&gt;=DATE(2000,1,1),K38&lt;DATE(2100,1,1)))),IF(COUNTIFS(Payments!$A$14:$A$113,A38,Payments!$H$14:$H$113,"Check row")&gt;0,"Check payments","Ready"),"Check row"))</x:f>
      </x:c>
    </x:row>
    <x:row r="39" ht="26" customHeight="1">
      <x:c r="A39" s="6"/>
      <x:c r="B39" s="6"/>
      <x:c r="C39" s="8"/>
      <x:c r="D39" s="12"/>
      <x:c r="E39" s="10"/>
      <x:c r="F39" s="8"/>
      <x:c r="G39" s="13" t="str">
        <x:f>IF(L39="Ready",SUMIFS(Payments!$F$14:$F$113,Payments!$A$14:$A$113,A39,Payments!$E$14:$E$113,"Receipt",Payments!$H$14:$H$113,"Ready"),"")</x:f>
      </x:c>
      <x:c r="H39" s="13" t="str">
        <x:f>IF(L39="Ready",SUMIFS(Payments!$F$14:$F$113,Payments!$A$14:$A$113,A39,Payments!$E$14:$E$113,"Credit",Payments!$H$14:$H$113,"Ready"),"")</x:f>
      </x:c>
      <x:c r="I39" s="13" t="str">
        <x:f>IF(L39="Ready",ROUND(D39-G39-H39,2),"")</x:f>
      </x:c>
      <x:c r="J39" s="9" t="str">
        <x:f>IF(L39="","",IF(L39&lt;&gt;"Ready","Check entries",IF(F39="Disputed","Disputed - review",IF(I39&lt;0,"Overpaid - review",IF(I39=0,"Paid",IF(E39="","Due date needed",IF(B$4&gt;E39,"Overdue",IF(G39+H39&gt;0,"Part paid","Open"))))))))</x:f>
      </x:c>
      <x:c r="K39" s="11"/>
      <x:c r="L39" s="9" t="str">
        <x:f>IF(COUNTA(A39:F39,K39)=0,"",IF(AND(A39&lt;&gt;"",COUNTIF($A$14:$A$53,A39)=1,B39&lt;&gt;"",ISTEXT(C39),LEN(C39)=3,EXACT(UPPER(C39),C39),ISNUMBER(D39),D39&gt;0,D39&lt;=10000000,OR(E39="",AND(ISNUMBER(E39),E39&gt;=DATE(2000,1,1),E39&lt;DATE(2100,1,1))),OR(F39="Normal",F39="Disputed"),OR(K39="",AND(ISNUMBER(K39),K39&gt;=DATE(2000,1,1),K39&lt;DATE(2100,1,1)))),IF(COUNTIFS(Payments!$A$14:$A$113,A39,Payments!$H$14:$H$113,"Check row")&gt;0,"Check payments","Ready"),"Check row"))</x:f>
      </x:c>
    </x:row>
    <x:row r="40" ht="26" customHeight="1">
      <x:c r="A40" s="6"/>
      <x:c r="B40" s="6"/>
      <x:c r="C40" s="8"/>
      <x:c r="D40" s="12"/>
      <x:c r="E40" s="10"/>
      <x:c r="F40" s="8"/>
      <x:c r="G40" s="13" t="str">
        <x:f>IF(L40="Ready",SUMIFS(Payments!$F$14:$F$113,Payments!$A$14:$A$113,A40,Payments!$E$14:$E$113,"Receipt",Payments!$H$14:$H$113,"Ready"),"")</x:f>
      </x:c>
      <x:c r="H40" s="13" t="str">
        <x:f>IF(L40="Ready",SUMIFS(Payments!$F$14:$F$113,Payments!$A$14:$A$113,A40,Payments!$E$14:$E$113,"Credit",Payments!$H$14:$H$113,"Ready"),"")</x:f>
      </x:c>
      <x:c r="I40" s="13" t="str">
        <x:f>IF(L40="Ready",ROUND(D40-G40-H40,2),"")</x:f>
      </x:c>
      <x:c r="J40" s="9" t="str">
        <x:f>IF(L40="","",IF(L40&lt;&gt;"Ready","Check entries",IF(F40="Disputed","Disputed - review",IF(I40&lt;0,"Overpaid - review",IF(I40=0,"Paid",IF(E40="","Due date needed",IF(B$4&gt;E40,"Overdue",IF(G40+H40&gt;0,"Part paid","Open"))))))))</x:f>
      </x:c>
      <x:c r="K40" s="11"/>
      <x:c r="L40" s="9" t="str">
        <x:f>IF(COUNTA(A40:F40,K40)=0,"",IF(AND(A40&lt;&gt;"",COUNTIF($A$14:$A$53,A40)=1,B40&lt;&gt;"",ISTEXT(C40),LEN(C40)=3,EXACT(UPPER(C40),C40),ISNUMBER(D40),D40&gt;0,D40&lt;=10000000,OR(E40="",AND(ISNUMBER(E40),E40&gt;=DATE(2000,1,1),E40&lt;DATE(2100,1,1))),OR(F40="Normal",F40="Disputed"),OR(K40="",AND(ISNUMBER(K40),K40&gt;=DATE(2000,1,1),K40&lt;DATE(2100,1,1)))),IF(COUNTIFS(Payments!$A$14:$A$113,A40,Payments!$H$14:$H$113,"Check row")&gt;0,"Check payments","Ready"),"Check row"))</x:f>
      </x:c>
    </x:row>
    <x:row r="41" ht="26" customHeight="1">
      <x:c r="A41" s="6"/>
      <x:c r="B41" s="6"/>
      <x:c r="C41" s="8"/>
      <x:c r="D41" s="12"/>
      <x:c r="E41" s="10"/>
      <x:c r="F41" s="8"/>
      <x:c r="G41" s="13" t="str">
        <x:f>IF(L41="Ready",SUMIFS(Payments!$F$14:$F$113,Payments!$A$14:$A$113,A41,Payments!$E$14:$E$113,"Receipt",Payments!$H$14:$H$113,"Ready"),"")</x:f>
      </x:c>
      <x:c r="H41" s="13" t="str">
        <x:f>IF(L41="Ready",SUMIFS(Payments!$F$14:$F$113,Payments!$A$14:$A$113,A41,Payments!$E$14:$E$113,"Credit",Payments!$H$14:$H$113,"Ready"),"")</x:f>
      </x:c>
      <x:c r="I41" s="13" t="str">
        <x:f>IF(L41="Ready",ROUND(D41-G41-H41,2),"")</x:f>
      </x:c>
      <x:c r="J41" s="9" t="str">
        <x:f>IF(L41="","",IF(L41&lt;&gt;"Ready","Check entries",IF(F41="Disputed","Disputed - review",IF(I41&lt;0,"Overpaid - review",IF(I41=0,"Paid",IF(E41="","Due date needed",IF(B$4&gt;E41,"Overdue",IF(G41+H41&gt;0,"Part paid","Open"))))))))</x:f>
      </x:c>
      <x:c r="K41" s="11"/>
      <x:c r="L41" s="9" t="str">
        <x:f>IF(COUNTA(A41:F41,K41)=0,"",IF(AND(A41&lt;&gt;"",COUNTIF($A$14:$A$53,A41)=1,B41&lt;&gt;"",ISTEXT(C41),LEN(C41)=3,EXACT(UPPER(C41),C41),ISNUMBER(D41),D41&gt;0,D41&lt;=10000000,OR(E41="",AND(ISNUMBER(E41),E41&gt;=DATE(2000,1,1),E41&lt;DATE(2100,1,1))),OR(F41="Normal",F41="Disputed"),OR(K41="",AND(ISNUMBER(K41),K41&gt;=DATE(2000,1,1),K41&lt;DATE(2100,1,1)))),IF(COUNTIFS(Payments!$A$14:$A$113,A41,Payments!$H$14:$H$113,"Check row")&gt;0,"Check payments","Ready"),"Check row"))</x:f>
      </x:c>
    </x:row>
    <x:row r="42" ht="26" customHeight="1">
      <x:c r="A42" s="6"/>
      <x:c r="B42" s="6"/>
      <x:c r="C42" s="8"/>
      <x:c r="D42" s="12"/>
      <x:c r="E42" s="10"/>
      <x:c r="F42" s="8"/>
      <x:c r="G42" s="13" t="str">
        <x:f>IF(L42="Ready",SUMIFS(Payments!$F$14:$F$113,Payments!$A$14:$A$113,A42,Payments!$E$14:$E$113,"Receipt",Payments!$H$14:$H$113,"Ready"),"")</x:f>
      </x:c>
      <x:c r="H42" s="13" t="str">
        <x:f>IF(L42="Ready",SUMIFS(Payments!$F$14:$F$113,Payments!$A$14:$A$113,A42,Payments!$E$14:$E$113,"Credit",Payments!$H$14:$H$113,"Ready"),"")</x:f>
      </x:c>
      <x:c r="I42" s="13" t="str">
        <x:f>IF(L42="Ready",ROUND(D42-G42-H42,2),"")</x:f>
      </x:c>
      <x:c r="J42" s="9" t="str">
        <x:f>IF(L42="","",IF(L42&lt;&gt;"Ready","Check entries",IF(F42="Disputed","Disputed - review",IF(I42&lt;0,"Overpaid - review",IF(I42=0,"Paid",IF(E42="","Due date needed",IF(B$4&gt;E42,"Overdue",IF(G42+H42&gt;0,"Part paid","Open"))))))))</x:f>
      </x:c>
      <x:c r="K42" s="11"/>
      <x:c r="L42" s="9" t="str">
        <x:f>IF(COUNTA(A42:F42,K42)=0,"",IF(AND(A42&lt;&gt;"",COUNTIF($A$14:$A$53,A42)=1,B42&lt;&gt;"",ISTEXT(C42),LEN(C42)=3,EXACT(UPPER(C42),C42),ISNUMBER(D42),D42&gt;0,D42&lt;=10000000,OR(E42="",AND(ISNUMBER(E42),E42&gt;=DATE(2000,1,1),E42&lt;DATE(2100,1,1))),OR(F42="Normal",F42="Disputed"),OR(K42="",AND(ISNUMBER(K42),K42&gt;=DATE(2000,1,1),K42&lt;DATE(2100,1,1)))),IF(COUNTIFS(Payments!$A$14:$A$113,A42,Payments!$H$14:$H$113,"Check row")&gt;0,"Check payments","Ready"),"Check row"))</x:f>
      </x:c>
    </x:row>
    <x:row r="43" ht="26" customHeight="1">
      <x:c r="A43" s="6"/>
      <x:c r="B43" s="6"/>
      <x:c r="C43" s="8"/>
      <x:c r="D43" s="12"/>
      <x:c r="E43" s="10"/>
      <x:c r="F43" s="8"/>
      <x:c r="G43" s="13" t="str">
        <x:f>IF(L43="Ready",SUMIFS(Payments!$F$14:$F$113,Payments!$A$14:$A$113,A43,Payments!$E$14:$E$113,"Receipt",Payments!$H$14:$H$113,"Ready"),"")</x:f>
      </x:c>
      <x:c r="H43" s="13" t="str">
        <x:f>IF(L43="Ready",SUMIFS(Payments!$F$14:$F$113,Payments!$A$14:$A$113,A43,Payments!$E$14:$E$113,"Credit",Payments!$H$14:$H$113,"Ready"),"")</x:f>
      </x:c>
      <x:c r="I43" s="13" t="str">
        <x:f>IF(L43="Ready",ROUND(D43-G43-H43,2),"")</x:f>
      </x:c>
      <x:c r="J43" s="9" t="str">
        <x:f>IF(L43="","",IF(L43&lt;&gt;"Ready","Check entries",IF(F43="Disputed","Disputed - review",IF(I43&lt;0,"Overpaid - review",IF(I43=0,"Paid",IF(E43="","Due date needed",IF(B$4&gt;E43,"Overdue",IF(G43+H43&gt;0,"Part paid","Open"))))))))</x:f>
      </x:c>
      <x:c r="K43" s="11"/>
      <x:c r="L43" s="9" t="str">
        <x:f>IF(COUNTA(A43:F43,K43)=0,"",IF(AND(A43&lt;&gt;"",COUNTIF($A$14:$A$53,A43)=1,B43&lt;&gt;"",ISTEXT(C43),LEN(C43)=3,EXACT(UPPER(C43),C43),ISNUMBER(D43),D43&gt;0,D43&lt;=10000000,OR(E43="",AND(ISNUMBER(E43),E43&gt;=DATE(2000,1,1),E43&lt;DATE(2100,1,1))),OR(F43="Normal",F43="Disputed"),OR(K43="",AND(ISNUMBER(K43),K43&gt;=DATE(2000,1,1),K43&lt;DATE(2100,1,1)))),IF(COUNTIFS(Payments!$A$14:$A$113,A43,Payments!$H$14:$H$113,"Check row")&gt;0,"Check payments","Ready"),"Check row"))</x:f>
      </x:c>
    </x:row>
    <x:row r="44" ht="26" customHeight="1">
      <x:c r="A44" s="6"/>
      <x:c r="B44" s="6"/>
      <x:c r="C44" s="8"/>
      <x:c r="D44" s="12"/>
      <x:c r="E44" s="10"/>
      <x:c r="F44" s="8"/>
      <x:c r="G44" s="13" t="str">
        <x:f>IF(L44="Ready",SUMIFS(Payments!$F$14:$F$113,Payments!$A$14:$A$113,A44,Payments!$E$14:$E$113,"Receipt",Payments!$H$14:$H$113,"Ready"),"")</x:f>
      </x:c>
      <x:c r="H44" s="13" t="str">
        <x:f>IF(L44="Ready",SUMIFS(Payments!$F$14:$F$113,Payments!$A$14:$A$113,A44,Payments!$E$14:$E$113,"Credit",Payments!$H$14:$H$113,"Ready"),"")</x:f>
      </x:c>
      <x:c r="I44" s="13" t="str">
        <x:f>IF(L44="Ready",ROUND(D44-G44-H44,2),"")</x:f>
      </x:c>
      <x:c r="J44" s="9" t="str">
        <x:f>IF(L44="","",IF(L44&lt;&gt;"Ready","Check entries",IF(F44="Disputed","Disputed - review",IF(I44&lt;0,"Overpaid - review",IF(I44=0,"Paid",IF(E44="","Due date needed",IF(B$4&gt;E44,"Overdue",IF(G44+H44&gt;0,"Part paid","Open"))))))))</x:f>
      </x:c>
      <x:c r="K44" s="11"/>
      <x:c r="L44" s="9" t="str">
        <x:f>IF(COUNTA(A44:F44,K44)=0,"",IF(AND(A44&lt;&gt;"",COUNTIF($A$14:$A$53,A44)=1,B44&lt;&gt;"",ISTEXT(C44),LEN(C44)=3,EXACT(UPPER(C44),C44),ISNUMBER(D44),D44&gt;0,D44&lt;=10000000,OR(E44="",AND(ISNUMBER(E44),E44&gt;=DATE(2000,1,1),E44&lt;DATE(2100,1,1))),OR(F44="Normal",F44="Disputed"),OR(K44="",AND(ISNUMBER(K44),K44&gt;=DATE(2000,1,1),K44&lt;DATE(2100,1,1)))),IF(COUNTIFS(Payments!$A$14:$A$113,A44,Payments!$H$14:$H$113,"Check row")&gt;0,"Check payments","Ready"),"Check row"))</x:f>
      </x:c>
    </x:row>
    <x:row r="45" ht="26" customHeight="1">
      <x:c r="A45" s="6"/>
      <x:c r="B45" s="6"/>
      <x:c r="C45" s="8"/>
      <x:c r="D45" s="12"/>
      <x:c r="E45" s="10"/>
      <x:c r="F45" s="8"/>
      <x:c r="G45" s="13" t="str">
        <x:f>IF(L45="Ready",SUMIFS(Payments!$F$14:$F$113,Payments!$A$14:$A$113,A45,Payments!$E$14:$E$113,"Receipt",Payments!$H$14:$H$113,"Ready"),"")</x:f>
      </x:c>
      <x:c r="H45" s="13" t="str">
        <x:f>IF(L45="Ready",SUMIFS(Payments!$F$14:$F$113,Payments!$A$14:$A$113,A45,Payments!$E$14:$E$113,"Credit",Payments!$H$14:$H$113,"Ready"),"")</x:f>
      </x:c>
      <x:c r="I45" s="13" t="str">
        <x:f>IF(L45="Ready",ROUND(D45-G45-H45,2),"")</x:f>
      </x:c>
      <x:c r="J45" s="9" t="str">
        <x:f>IF(L45="","",IF(L45&lt;&gt;"Ready","Check entries",IF(F45="Disputed","Disputed - review",IF(I45&lt;0,"Overpaid - review",IF(I45=0,"Paid",IF(E45="","Due date needed",IF(B$4&gt;E45,"Overdue",IF(G45+H45&gt;0,"Part paid","Open"))))))))</x:f>
      </x:c>
      <x:c r="K45" s="11"/>
      <x:c r="L45" s="9" t="str">
        <x:f>IF(COUNTA(A45:F45,K45)=0,"",IF(AND(A45&lt;&gt;"",COUNTIF($A$14:$A$53,A45)=1,B45&lt;&gt;"",ISTEXT(C45),LEN(C45)=3,EXACT(UPPER(C45),C45),ISNUMBER(D45),D45&gt;0,D45&lt;=10000000,OR(E45="",AND(ISNUMBER(E45),E45&gt;=DATE(2000,1,1),E45&lt;DATE(2100,1,1))),OR(F45="Normal",F45="Disputed"),OR(K45="",AND(ISNUMBER(K45),K45&gt;=DATE(2000,1,1),K45&lt;DATE(2100,1,1)))),IF(COUNTIFS(Payments!$A$14:$A$113,A45,Payments!$H$14:$H$113,"Check row")&gt;0,"Check payments","Ready"),"Check row"))</x:f>
      </x:c>
    </x:row>
    <x:row r="46" ht="26" customHeight="1">
      <x:c r="A46" s="6"/>
      <x:c r="B46" s="6"/>
      <x:c r="C46" s="8"/>
      <x:c r="D46" s="12"/>
      <x:c r="E46" s="10"/>
      <x:c r="F46" s="8"/>
      <x:c r="G46" s="13" t="str">
        <x:f>IF(L46="Ready",SUMIFS(Payments!$F$14:$F$113,Payments!$A$14:$A$113,A46,Payments!$E$14:$E$113,"Receipt",Payments!$H$14:$H$113,"Ready"),"")</x:f>
      </x:c>
      <x:c r="H46" s="13" t="str">
        <x:f>IF(L46="Ready",SUMIFS(Payments!$F$14:$F$113,Payments!$A$14:$A$113,A46,Payments!$E$14:$E$113,"Credit",Payments!$H$14:$H$113,"Ready"),"")</x:f>
      </x:c>
      <x:c r="I46" s="13" t="str">
        <x:f>IF(L46="Ready",ROUND(D46-G46-H46,2),"")</x:f>
      </x:c>
      <x:c r="J46" s="9" t="str">
        <x:f>IF(L46="","",IF(L46&lt;&gt;"Ready","Check entries",IF(F46="Disputed","Disputed - review",IF(I46&lt;0,"Overpaid - review",IF(I46=0,"Paid",IF(E46="","Due date needed",IF(B$4&gt;E46,"Overdue",IF(G46+H46&gt;0,"Part paid","Open"))))))))</x:f>
      </x:c>
      <x:c r="K46" s="11"/>
      <x:c r="L46" s="9" t="str">
        <x:f>IF(COUNTA(A46:F46,K46)=0,"",IF(AND(A46&lt;&gt;"",COUNTIF($A$14:$A$53,A46)=1,B46&lt;&gt;"",ISTEXT(C46),LEN(C46)=3,EXACT(UPPER(C46),C46),ISNUMBER(D46),D46&gt;0,D46&lt;=10000000,OR(E46="",AND(ISNUMBER(E46),E46&gt;=DATE(2000,1,1),E46&lt;DATE(2100,1,1))),OR(F46="Normal",F46="Disputed"),OR(K46="",AND(ISNUMBER(K46),K46&gt;=DATE(2000,1,1),K46&lt;DATE(2100,1,1)))),IF(COUNTIFS(Payments!$A$14:$A$113,A46,Payments!$H$14:$H$113,"Check row")&gt;0,"Check payments","Ready"),"Check row"))</x:f>
      </x:c>
    </x:row>
    <x:row r="47" ht="26" customHeight="1">
      <x:c r="A47" s="6"/>
      <x:c r="B47" s="6"/>
      <x:c r="C47" s="8"/>
      <x:c r="D47" s="12"/>
      <x:c r="E47" s="10"/>
      <x:c r="F47" s="8"/>
      <x:c r="G47" s="13" t="str">
        <x:f>IF(L47="Ready",SUMIFS(Payments!$F$14:$F$113,Payments!$A$14:$A$113,A47,Payments!$E$14:$E$113,"Receipt",Payments!$H$14:$H$113,"Ready"),"")</x:f>
      </x:c>
      <x:c r="H47" s="13" t="str">
        <x:f>IF(L47="Ready",SUMIFS(Payments!$F$14:$F$113,Payments!$A$14:$A$113,A47,Payments!$E$14:$E$113,"Credit",Payments!$H$14:$H$113,"Ready"),"")</x:f>
      </x:c>
      <x:c r="I47" s="13" t="str">
        <x:f>IF(L47="Ready",ROUND(D47-G47-H47,2),"")</x:f>
      </x:c>
      <x:c r="J47" s="9" t="str">
        <x:f>IF(L47="","",IF(L47&lt;&gt;"Ready","Check entries",IF(F47="Disputed","Disputed - review",IF(I47&lt;0,"Overpaid - review",IF(I47=0,"Paid",IF(E47="","Due date needed",IF(B$4&gt;E47,"Overdue",IF(G47+H47&gt;0,"Part paid","Open"))))))))</x:f>
      </x:c>
      <x:c r="K47" s="11"/>
      <x:c r="L47" s="9" t="str">
        <x:f>IF(COUNTA(A47:F47,K47)=0,"",IF(AND(A47&lt;&gt;"",COUNTIF($A$14:$A$53,A47)=1,B47&lt;&gt;"",ISTEXT(C47),LEN(C47)=3,EXACT(UPPER(C47),C47),ISNUMBER(D47),D47&gt;0,D47&lt;=10000000,OR(E47="",AND(ISNUMBER(E47),E47&gt;=DATE(2000,1,1),E47&lt;DATE(2100,1,1))),OR(F47="Normal",F47="Disputed"),OR(K47="",AND(ISNUMBER(K47),K47&gt;=DATE(2000,1,1),K47&lt;DATE(2100,1,1)))),IF(COUNTIFS(Payments!$A$14:$A$113,A47,Payments!$H$14:$H$113,"Check row")&gt;0,"Check payments","Ready"),"Check row"))</x:f>
      </x:c>
    </x:row>
    <x:row r="48" ht="26" customHeight="1">
      <x:c r="A48" s="6"/>
      <x:c r="B48" s="6"/>
      <x:c r="C48" s="8"/>
      <x:c r="D48" s="12"/>
      <x:c r="E48" s="10"/>
      <x:c r="F48" s="8"/>
      <x:c r="G48" s="13" t="str">
        <x:f>IF(L48="Ready",SUMIFS(Payments!$F$14:$F$113,Payments!$A$14:$A$113,A48,Payments!$E$14:$E$113,"Receipt",Payments!$H$14:$H$113,"Ready"),"")</x:f>
      </x:c>
      <x:c r="H48" s="13" t="str">
        <x:f>IF(L48="Ready",SUMIFS(Payments!$F$14:$F$113,Payments!$A$14:$A$113,A48,Payments!$E$14:$E$113,"Credit",Payments!$H$14:$H$113,"Ready"),"")</x:f>
      </x:c>
      <x:c r="I48" s="13" t="str">
        <x:f>IF(L48="Ready",ROUND(D48-G48-H48,2),"")</x:f>
      </x:c>
      <x:c r="J48" s="9" t="str">
        <x:f>IF(L48="","",IF(L48&lt;&gt;"Ready","Check entries",IF(F48="Disputed","Disputed - review",IF(I48&lt;0,"Overpaid - review",IF(I48=0,"Paid",IF(E48="","Due date needed",IF(B$4&gt;E48,"Overdue",IF(G48+H48&gt;0,"Part paid","Open"))))))))</x:f>
      </x:c>
      <x:c r="K48" s="11"/>
      <x:c r="L48" s="9" t="str">
        <x:f>IF(COUNTA(A48:F48,K48)=0,"",IF(AND(A48&lt;&gt;"",COUNTIF($A$14:$A$53,A48)=1,B48&lt;&gt;"",ISTEXT(C48),LEN(C48)=3,EXACT(UPPER(C48),C48),ISNUMBER(D48),D48&gt;0,D48&lt;=10000000,OR(E48="",AND(ISNUMBER(E48),E48&gt;=DATE(2000,1,1),E48&lt;DATE(2100,1,1))),OR(F48="Normal",F48="Disputed"),OR(K48="",AND(ISNUMBER(K48),K48&gt;=DATE(2000,1,1),K48&lt;DATE(2100,1,1)))),IF(COUNTIFS(Payments!$A$14:$A$113,A48,Payments!$H$14:$H$113,"Check row")&gt;0,"Check payments","Ready"),"Check row"))</x:f>
      </x:c>
    </x:row>
    <x:row r="49" ht="26" customHeight="1">
      <x:c r="A49" s="6"/>
      <x:c r="B49" s="6"/>
      <x:c r="C49" s="8"/>
      <x:c r="D49" s="12"/>
      <x:c r="E49" s="10"/>
      <x:c r="F49" s="8"/>
      <x:c r="G49" s="13" t="str">
        <x:f>IF(L49="Ready",SUMIFS(Payments!$F$14:$F$113,Payments!$A$14:$A$113,A49,Payments!$E$14:$E$113,"Receipt",Payments!$H$14:$H$113,"Ready"),"")</x:f>
      </x:c>
      <x:c r="H49" s="13" t="str">
        <x:f>IF(L49="Ready",SUMIFS(Payments!$F$14:$F$113,Payments!$A$14:$A$113,A49,Payments!$E$14:$E$113,"Credit",Payments!$H$14:$H$113,"Ready"),"")</x:f>
      </x:c>
      <x:c r="I49" s="13" t="str">
        <x:f>IF(L49="Ready",ROUND(D49-G49-H49,2),"")</x:f>
      </x:c>
      <x:c r="J49" s="9" t="str">
        <x:f>IF(L49="","",IF(L49&lt;&gt;"Ready","Check entries",IF(F49="Disputed","Disputed - review",IF(I49&lt;0,"Overpaid - review",IF(I49=0,"Paid",IF(E49="","Due date needed",IF(B$4&gt;E49,"Overdue",IF(G49+H49&gt;0,"Part paid","Open"))))))))</x:f>
      </x:c>
      <x:c r="K49" s="11"/>
      <x:c r="L49" s="9" t="str">
        <x:f>IF(COUNTA(A49:F49,K49)=0,"",IF(AND(A49&lt;&gt;"",COUNTIF($A$14:$A$53,A49)=1,B49&lt;&gt;"",ISTEXT(C49),LEN(C49)=3,EXACT(UPPER(C49),C49),ISNUMBER(D49),D49&gt;0,D49&lt;=10000000,OR(E49="",AND(ISNUMBER(E49),E49&gt;=DATE(2000,1,1),E49&lt;DATE(2100,1,1))),OR(F49="Normal",F49="Disputed"),OR(K49="",AND(ISNUMBER(K49),K49&gt;=DATE(2000,1,1),K49&lt;DATE(2100,1,1)))),IF(COUNTIFS(Payments!$A$14:$A$113,A49,Payments!$H$14:$H$113,"Check row")&gt;0,"Check payments","Ready"),"Check row"))</x:f>
      </x:c>
    </x:row>
    <x:row r="50" ht="26" customHeight="1">
      <x:c r="A50" s="6"/>
      <x:c r="B50" s="6"/>
      <x:c r="C50" s="8"/>
      <x:c r="D50" s="12"/>
      <x:c r="E50" s="10"/>
      <x:c r="F50" s="8"/>
      <x:c r="G50" s="13" t="str">
        <x:f>IF(L50="Ready",SUMIFS(Payments!$F$14:$F$113,Payments!$A$14:$A$113,A50,Payments!$E$14:$E$113,"Receipt",Payments!$H$14:$H$113,"Ready"),"")</x:f>
      </x:c>
      <x:c r="H50" s="13" t="str">
        <x:f>IF(L50="Ready",SUMIFS(Payments!$F$14:$F$113,Payments!$A$14:$A$113,A50,Payments!$E$14:$E$113,"Credit",Payments!$H$14:$H$113,"Ready"),"")</x:f>
      </x:c>
      <x:c r="I50" s="13" t="str">
        <x:f>IF(L50="Ready",ROUND(D50-G50-H50,2),"")</x:f>
      </x:c>
      <x:c r="J50" s="9" t="str">
        <x:f>IF(L50="","",IF(L50&lt;&gt;"Ready","Check entries",IF(F50="Disputed","Disputed - review",IF(I50&lt;0,"Overpaid - review",IF(I50=0,"Paid",IF(E50="","Due date needed",IF(B$4&gt;E50,"Overdue",IF(G50+H50&gt;0,"Part paid","Open"))))))))</x:f>
      </x:c>
      <x:c r="K50" s="11"/>
      <x:c r="L50" s="9" t="str">
        <x:f>IF(COUNTA(A50:F50,K50)=0,"",IF(AND(A50&lt;&gt;"",COUNTIF($A$14:$A$53,A50)=1,B50&lt;&gt;"",ISTEXT(C50),LEN(C50)=3,EXACT(UPPER(C50),C50),ISNUMBER(D50),D50&gt;0,D50&lt;=10000000,OR(E50="",AND(ISNUMBER(E50),E50&gt;=DATE(2000,1,1),E50&lt;DATE(2100,1,1))),OR(F50="Normal",F50="Disputed"),OR(K50="",AND(ISNUMBER(K50),K50&gt;=DATE(2000,1,1),K50&lt;DATE(2100,1,1)))),IF(COUNTIFS(Payments!$A$14:$A$113,A50,Payments!$H$14:$H$113,"Check row")&gt;0,"Check payments","Ready"),"Check row"))</x:f>
      </x:c>
    </x:row>
    <x:row r="51" ht="26" customHeight="1">
      <x:c r="A51" s="6"/>
      <x:c r="B51" s="6"/>
      <x:c r="C51" s="8"/>
      <x:c r="D51" s="12"/>
      <x:c r="E51" s="10"/>
      <x:c r="F51" s="8"/>
      <x:c r="G51" s="13" t="str">
        <x:f>IF(L51="Ready",SUMIFS(Payments!$F$14:$F$113,Payments!$A$14:$A$113,A51,Payments!$E$14:$E$113,"Receipt",Payments!$H$14:$H$113,"Ready"),"")</x:f>
      </x:c>
      <x:c r="H51" s="13" t="str">
        <x:f>IF(L51="Ready",SUMIFS(Payments!$F$14:$F$113,Payments!$A$14:$A$113,A51,Payments!$E$14:$E$113,"Credit",Payments!$H$14:$H$113,"Ready"),"")</x:f>
      </x:c>
      <x:c r="I51" s="13" t="str">
        <x:f>IF(L51="Ready",ROUND(D51-G51-H51,2),"")</x:f>
      </x:c>
      <x:c r="J51" s="9" t="str">
        <x:f>IF(L51="","",IF(L51&lt;&gt;"Ready","Check entries",IF(F51="Disputed","Disputed - review",IF(I51&lt;0,"Overpaid - review",IF(I51=0,"Paid",IF(E51="","Due date needed",IF(B$4&gt;E51,"Overdue",IF(G51+H51&gt;0,"Part paid","Open"))))))))</x:f>
      </x:c>
      <x:c r="K51" s="11"/>
      <x:c r="L51" s="9" t="str">
        <x:f>IF(COUNTA(A51:F51,K51)=0,"",IF(AND(A51&lt;&gt;"",COUNTIF($A$14:$A$53,A51)=1,B51&lt;&gt;"",ISTEXT(C51),LEN(C51)=3,EXACT(UPPER(C51),C51),ISNUMBER(D51),D51&gt;0,D51&lt;=10000000,OR(E51="",AND(ISNUMBER(E51),E51&gt;=DATE(2000,1,1),E51&lt;DATE(2100,1,1))),OR(F51="Normal",F51="Disputed"),OR(K51="",AND(ISNUMBER(K51),K51&gt;=DATE(2000,1,1),K51&lt;DATE(2100,1,1)))),IF(COUNTIFS(Payments!$A$14:$A$113,A51,Payments!$H$14:$H$113,"Check row")&gt;0,"Check payments","Ready"),"Check row"))</x:f>
      </x:c>
    </x:row>
    <x:row r="52" ht="26" customHeight="1">
      <x:c r="A52" s="6"/>
      <x:c r="B52" s="6"/>
      <x:c r="C52" s="8"/>
      <x:c r="D52" s="12"/>
      <x:c r="E52" s="10"/>
      <x:c r="F52" s="8"/>
      <x:c r="G52" s="13" t="str">
        <x:f>IF(L52="Ready",SUMIFS(Payments!$F$14:$F$113,Payments!$A$14:$A$113,A52,Payments!$E$14:$E$113,"Receipt",Payments!$H$14:$H$113,"Ready"),"")</x:f>
      </x:c>
      <x:c r="H52" s="13" t="str">
        <x:f>IF(L52="Ready",SUMIFS(Payments!$F$14:$F$113,Payments!$A$14:$A$113,A52,Payments!$E$14:$E$113,"Credit",Payments!$H$14:$H$113,"Ready"),"")</x:f>
      </x:c>
      <x:c r="I52" s="13" t="str">
        <x:f>IF(L52="Ready",ROUND(D52-G52-H52,2),"")</x:f>
      </x:c>
      <x:c r="J52" s="9" t="str">
        <x:f>IF(L52="","",IF(L52&lt;&gt;"Ready","Check entries",IF(F52="Disputed","Disputed - review",IF(I52&lt;0,"Overpaid - review",IF(I52=0,"Paid",IF(E52="","Due date needed",IF(B$4&gt;E52,"Overdue",IF(G52+H52&gt;0,"Part paid","Open"))))))))</x:f>
      </x:c>
      <x:c r="K52" s="11"/>
      <x:c r="L52" s="9" t="str">
        <x:f>IF(COUNTA(A52:F52,K52)=0,"",IF(AND(A52&lt;&gt;"",COUNTIF($A$14:$A$53,A52)=1,B52&lt;&gt;"",ISTEXT(C52),LEN(C52)=3,EXACT(UPPER(C52),C52),ISNUMBER(D52),D52&gt;0,D52&lt;=10000000,OR(E52="",AND(ISNUMBER(E52),E52&gt;=DATE(2000,1,1),E52&lt;DATE(2100,1,1))),OR(F52="Normal",F52="Disputed"),OR(K52="",AND(ISNUMBER(K52),K52&gt;=DATE(2000,1,1),K52&lt;DATE(2100,1,1)))),IF(COUNTIFS(Payments!$A$14:$A$113,A52,Payments!$H$14:$H$113,"Check row")&gt;0,"Check payments","Ready"),"Check row"))</x:f>
      </x:c>
    </x:row>
    <x:row r="53" ht="26" customHeight="1">
      <x:c r="A53" s="6"/>
      <x:c r="B53" s="6"/>
      <x:c r="C53" s="8"/>
      <x:c r="D53" s="12"/>
      <x:c r="E53" s="10"/>
      <x:c r="F53" s="8"/>
      <x:c r="G53" s="13" t="str">
        <x:f>IF(L53="Ready",SUMIFS(Payments!$F$14:$F$113,Payments!$A$14:$A$113,A53,Payments!$E$14:$E$113,"Receipt",Payments!$H$14:$H$113,"Ready"),"")</x:f>
      </x:c>
      <x:c r="H53" s="13" t="str">
        <x:f>IF(L53="Ready",SUMIFS(Payments!$F$14:$F$113,Payments!$A$14:$A$113,A53,Payments!$E$14:$E$113,"Credit",Payments!$H$14:$H$113,"Ready"),"")</x:f>
      </x:c>
      <x:c r="I53" s="13" t="str">
        <x:f>IF(L53="Ready",ROUND(D53-G53-H53,2),"")</x:f>
      </x:c>
      <x:c r="J53" s="9" t="str">
        <x:f>IF(L53="","",IF(L53&lt;&gt;"Ready","Check entries",IF(F53="Disputed","Disputed - review",IF(I53&lt;0,"Overpaid - review",IF(I53=0,"Paid",IF(E53="","Due date needed",IF(B$4&gt;E53,"Overdue",IF(G53+H53&gt;0,"Part paid","Open"))))))))</x:f>
      </x:c>
      <x:c r="K53" s="11"/>
      <x:c r="L53" s="9" t="str">
        <x:f>IF(COUNTA(A53:F53,K53)=0,"",IF(AND(A53&lt;&gt;"",COUNTIF($A$14:$A$53,A53)=1,B53&lt;&gt;"",ISTEXT(C53),LEN(C53)=3,EXACT(UPPER(C53),C53),ISNUMBER(D53),D53&gt;0,D53&lt;=10000000,OR(E53="",AND(ISNUMBER(E53),E53&gt;=DATE(2000,1,1),E53&lt;DATE(2100,1,1))),OR(F53="Normal",F53="Disputed"),OR(K53="",AND(ISNUMBER(K53),K53&gt;=DATE(2000,1,1),K53&lt;DATE(2100,1,1)))),IF(COUNTIFS(Payments!$A$14:$A$113,A53,Payments!$H$14:$H$113,"Check row")&gt;0,"Check payments","Ready"),"Check row"))</x:f>
      </x:c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</x:sheetData>
  <x:pageMargins left="0.7" right="0.7" top="0.75" bottom="0.75" header="0.3" footer="0.3"/>
  <x:headerFooter>
    <x:oddFooter>TimeLodge | Track time. Get paid. | https://timelodge.com | https://timelodge.com/resources/invoice-payment-tracker</x:oddFooter>
  </x:headerFooter>
  <x:pageSetup paperSize="9" orientation="landscape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9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1" t="str">
        <x:v>TimeLodge · Track time. Get paid. · https://timelodge.com · https://timelodge.com/resources/invoice-payment-tracker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Payments and credits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Use the exact invoice reference. Add one row per confirmed receipt or documented credit. Keep payment evidence in your own files.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A credit reduces the balance but is not cash received. Do not enter a promised or pending payment.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 t="str">
        <x:v>Optional next step: track hours and invoice clients with TimeLodge.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 t="str">
        <x:v>Print: select all filled rows before printing when you use more than the first 12 payment rows.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39" customHeight="1">
      <x:c r="A13" s="24" t="str">
        <x:v>Invoice reference</x:v>
      </x:c>
      <x:c r="B13" s="24" t="str">
        <x:v>Received / credit date</x:v>
      </x:c>
      <x:c r="C13" s="24" t="str">
        <x:v>Payment reference</x:v>
      </x:c>
      <x:c r="D13" s="24" t="str">
        <x:v>Currency</x:v>
      </x:c>
      <x:c r="E13" s="24" t="str">
        <x:v>Type</x:v>
      </x:c>
      <x:c r="F13" s="24" t="str">
        <x:v>Amount</x:v>
      </x:c>
      <x:c r="G13" s="24" t="str">
        <x:v>Note / evidence</x:v>
      </x:c>
      <x:c r="H13" s="24" t="str">
        <x:v>Input check</x:v>
      </x:c>
      <x:c r="I13" s="1"/>
      <x:c r="J13" s="1"/>
      <x:c r="K13" s="1"/>
      <x:c r="L13" s="1"/>
    </x:row>
    <x:row r="14" ht="26" customHeight="1">
      <x:c r="A14" s="6" t="str">
        <x:v>INV-101</x:v>
      </x:c>
      <x:c r="B14" s="10" t="d">
        <x:v>2026-10-12T00:00:00.000Z</x:v>
      </x:c>
      <x:c r="C14" s="6" t="str">
        <x:v>BANK-201</x:v>
      </x:c>
      <x:c r="D14" s="8" t="str">
        <x:v>USD</x:v>
      </x:c>
      <x:c r="E14" s="8" t="str">
        <x:v>Receipt</x:v>
      </x:c>
      <x:c r="F14" s="12" t="n">
        <x:v>200</x:v>
      </x:c>
      <x:c r="G14" s="6" t="str">
        <x:v>Confirmed bank receipt</x:v>
      </x:c>
      <x:c r="H14" s="9" t="str">
        <x:f>IF(COUNTA(A14:G14)=0,"",IF(AND(A14&lt;&gt;"",COUNTIF(Invoices!$A$14:$A$53,A14)=1,ISNUMBER(B14),B14&gt;=DATE(2000,1,1),B14&lt;DATE(2100,1,1),C14&lt;&gt;"",COUNTIF($C$14:$C$113,C14)=1,D14=IFERROR(INDEX(Invoices!$C$14:$C$53,MATCH(A14,Invoices!$A$14:$A$53,0)),""),OR(E14="Receipt",E14="Credit"),OR(E14&lt;&gt;"Credit",G14&lt;&gt;""),ISNUMBER(F14),F14&gt;0,F14&lt;=10000000),"Ready","Check row"))</x:f>
        <x:v>Ready</x:v>
      </x:c>
      <x:c r="I14" s="1"/>
      <x:c r="J14" s="1"/>
      <x:c r="K14" s="1"/>
      <x:c r="L14" s="1"/>
    </x:row>
    <x:row r="15" ht="26" customHeight="1">
      <x:c r="A15" s="6" t="str">
        <x:v>INV-101</x:v>
      </x:c>
      <x:c r="B15" s="10" t="d">
        <x:v>2026-10-20T00:00:00.000Z</x:v>
      </x:c>
      <x:c r="C15" s="6" t="str">
        <x:v>BANK-202</x:v>
      </x:c>
      <x:c r="D15" s="8" t="str">
        <x:v>USD</x:v>
      </x:c>
      <x:c r="E15" s="8" t="str">
        <x:v>Receipt</x:v>
      </x:c>
      <x:c r="F15" s="12" t="n">
        <x:v>100</x:v>
      </x:c>
      <x:c r="G15" s="6" t="str">
        <x:v>Confirmed bank receipt</x:v>
      </x:c>
      <x:c r="H15" s="9" t="str">
        <x:f>IF(COUNTA(A15:G15)=0,"",IF(AND(A15&lt;&gt;"",COUNTIF(Invoices!$A$14:$A$53,A15)=1,ISNUMBER(B15),B15&gt;=DATE(2000,1,1),B15&lt;DATE(2100,1,1),C15&lt;&gt;"",COUNTIF($C$14:$C$113,C15)=1,D15=IFERROR(INDEX(Invoices!$C$14:$C$53,MATCH(A15,Invoices!$A$14:$A$53,0)),""),OR(E15="Receipt",E15="Credit"),OR(E15&lt;&gt;"Credit",G15&lt;&gt;""),ISNUMBER(F15),F15&gt;0,F15&lt;=10000000),"Ready","Check row"))</x:f>
        <x:v>Ready</x:v>
      </x:c>
      <x:c r="I15" s="1"/>
      <x:c r="J15" s="1"/>
      <x:c r="K15" s="1"/>
      <x:c r="L15" s="1"/>
    </x:row>
    <x:row r="16" ht="26" customHeight="1">
      <x:c r="A16" s="6" t="str">
        <x:v>INV-102</x:v>
      </x:c>
      <x:c r="B16" s="10" t="d">
        <x:v>2026-10-16T00:00:00.000Z</x:v>
      </x:c>
      <x:c r="C16" s="6" t="str">
        <x:v>BANK-203</x:v>
      </x:c>
      <x:c r="D16" s="8" t="str">
        <x:v>USD</x:v>
      </x:c>
      <x:c r="E16" s="8" t="str">
        <x:v>Receipt</x:v>
      </x:c>
      <x:c r="F16" s="12" t="n">
        <x:v>300</x:v>
      </x:c>
      <x:c r="G16" s="6" t="str">
        <x:v>Confirmed bank receipt</x:v>
      </x:c>
      <x:c r="H16" s="9" t="str">
        <x:f>IF(COUNTA(A16:G16)=0,"",IF(AND(A16&lt;&gt;"",COUNTIF(Invoices!$A$14:$A$53,A16)=1,ISNUMBER(B16),B16&gt;=DATE(2000,1,1),B16&lt;DATE(2100,1,1),C16&lt;&gt;"",COUNTIF($C$14:$C$113,C16)=1,D16=IFERROR(INDEX(Invoices!$C$14:$C$53,MATCH(A16,Invoices!$A$14:$A$53,0)),""),OR(E16="Receipt",E16="Credit"),OR(E16&lt;&gt;"Credit",G16&lt;&gt;""),ISNUMBER(F16),F16&gt;0,F16&lt;=10000000),"Ready","Check row"))</x:f>
        <x:v>Ready</x:v>
      </x:c>
      <x:c r="I16" s="1"/>
      <x:c r="J16" s="1"/>
      <x:c r="K16" s="1"/>
      <x:c r="L16" s="1"/>
    </x:row>
    <x:row r="17" ht="26" customHeight="1">
      <x:c r="A17" s="6"/>
      <x:c r="B17" s="10"/>
      <x:c r="C17" s="6"/>
      <x:c r="D17" s="8"/>
      <x:c r="E17" s="8"/>
      <x:c r="F17" s="12"/>
      <x:c r="G17" s="6"/>
      <x:c r="H17" s="9" t="str">
        <x:f>IF(COUNTA(A17:G17)=0,"",IF(AND(A17&lt;&gt;"",COUNTIF(Invoices!$A$14:$A$53,A17)=1,ISNUMBER(B17),B17&gt;=DATE(2000,1,1),B17&lt;DATE(2100,1,1),C17&lt;&gt;"",COUNTIF($C$14:$C$113,C17)=1,D17=IFERROR(INDEX(Invoices!$C$14:$C$53,MATCH(A17,Invoices!$A$14:$A$53,0)),""),OR(E17="Receipt",E17="Credit"),OR(E17&lt;&gt;"Credit",G17&lt;&gt;""),ISNUMBER(F17),F17&gt;0,F17&lt;=10000000),"Ready","Check row"))</x:f>
      </x:c>
      <x:c r="I17" s="1"/>
      <x:c r="J17" s="1"/>
      <x:c r="K17" s="1"/>
      <x:c r="L17" s="1"/>
    </x:row>
    <x:row r="18" ht="26" customHeight="1">
      <x:c r="A18" s="6"/>
      <x:c r="B18" s="10"/>
      <x:c r="C18" s="6"/>
      <x:c r="D18" s="8"/>
      <x:c r="E18" s="8"/>
      <x:c r="F18" s="12"/>
      <x:c r="G18" s="6"/>
      <x:c r="H18" s="9" t="str">
        <x:f>IF(COUNTA(A18:G18)=0,"",IF(AND(A18&lt;&gt;"",COUNTIF(Invoices!$A$14:$A$53,A18)=1,ISNUMBER(B18),B18&gt;=DATE(2000,1,1),B18&lt;DATE(2100,1,1),C18&lt;&gt;"",COUNTIF($C$14:$C$113,C18)=1,D18=IFERROR(INDEX(Invoices!$C$14:$C$53,MATCH(A18,Invoices!$A$14:$A$53,0)),""),OR(E18="Receipt",E18="Credit"),OR(E18&lt;&gt;"Credit",G18&lt;&gt;""),ISNUMBER(F18),F18&gt;0,F18&lt;=10000000),"Ready","Check row"))</x:f>
      </x:c>
      <x:c r="I18" s="1"/>
      <x:c r="J18" s="1"/>
      <x:c r="K18" s="1"/>
      <x:c r="L18" s="1"/>
    </x:row>
    <x:row r="19" ht="26" customHeight="1">
      <x:c r="A19" s="6"/>
      <x:c r="B19" s="10"/>
      <x:c r="C19" s="6"/>
      <x:c r="D19" s="8"/>
      <x:c r="E19" s="8"/>
      <x:c r="F19" s="12"/>
      <x:c r="G19" s="6"/>
      <x:c r="H19" s="9" t="str">
        <x:f>IF(COUNTA(A19:G19)=0,"",IF(AND(A19&lt;&gt;"",COUNTIF(Invoices!$A$14:$A$53,A19)=1,ISNUMBER(B19),B19&gt;=DATE(2000,1,1),B19&lt;DATE(2100,1,1),C19&lt;&gt;"",COUNTIF($C$14:$C$113,C19)=1,D19=IFERROR(INDEX(Invoices!$C$14:$C$53,MATCH(A19,Invoices!$A$14:$A$53,0)),""),OR(E19="Receipt",E19="Credit"),OR(E19&lt;&gt;"Credit",G19&lt;&gt;""),ISNUMBER(F19),F19&gt;0,F19&lt;=10000000),"Ready","Check row"))</x:f>
      </x:c>
      <x:c r="I19" s="1"/>
      <x:c r="J19" s="1"/>
      <x:c r="K19" s="1"/>
      <x:c r="L19" s="1"/>
    </x:row>
    <x:row r="20" ht="26" customHeight="1">
      <x:c r="A20" s="6"/>
      <x:c r="B20" s="10"/>
      <x:c r="C20" s="6"/>
      <x:c r="D20" s="8"/>
      <x:c r="E20" s="8"/>
      <x:c r="F20" s="12"/>
      <x:c r="G20" s="6"/>
      <x:c r="H20" s="9" t="str">
        <x:f>IF(COUNTA(A20:G20)=0,"",IF(AND(A20&lt;&gt;"",COUNTIF(Invoices!$A$14:$A$53,A20)=1,ISNUMBER(B20),B20&gt;=DATE(2000,1,1),B20&lt;DATE(2100,1,1),C20&lt;&gt;"",COUNTIF($C$14:$C$113,C20)=1,D20=IFERROR(INDEX(Invoices!$C$14:$C$53,MATCH(A20,Invoices!$A$14:$A$53,0)),""),OR(E20="Receipt",E20="Credit"),OR(E20&lt;&gt;"Credit",G20&lt;&gt;""),ISNUMBER(F20),F20&gt;0,F20&lt;=10000000),"Ready","Check row"))</x:f>
      </x:c>
      <x:c r="I20" s="1"/>
      <x:c r="J20" s="1"/>
      <x:c r="K20" s="1"/>
      <x:c r="L20" s="1"/>
    </x:row>
    <x:row r="21" ht="26" customHeight="1">
      <x:c r="A21" s="6"/>
      <x:c r="B21" s="10"/>
      <x:c r="C21" s="6"/>
      <x:c r="D21" s="8"/>
      <x:c r="E21" s="8"/>
      <x:c r="F21" s="12"/>
      <x:c r="G21" s="6"/>
      <x:c r="H21" s="9" t="str">
        <x:f>IF(COUNTA(A21:G21)=0,"",IF(AND(A21&lt;&gt;"",COUNTIF(Invoices!$A$14:$A$53,A21)=1,ISNUMBER(B21),B21&gt;=DATE(2000,1,1),B21&lt;DATE(2100,1,1),C21&lt;&gt;"",COUNTIF($C$14:$C$113,C21)=1,D21=IFERROR(INDEX(Invoices!$C$14:$C$53,MATCH(A21,Invoices!$A$14:$A$53,0)),""),OR(E21="Receipt",E21="Credit"),OR(E21&lt;&gt;"Credit",G21&lt;&gt;""),ISNUMBER(F21),F21&gt;0,F21&lt;=10000000),"Ready","Check row"))</x:f>
      </x:c>
      <x:c r="I21" s="1"/>
      <x:c r="J21" s="1"/>
      <x:c r="K21" s="1"/>
      <x:c r="L21" s="1"/>
    </x:row>
    <x:row r="22" ht="26" customHeight="1">
      <x:c r="A22" s="6"/>
      <x:c r="B22" s="10"/>
      <x:c r="C22" s="6"/>
      <x:c r="D22" s="8"/>
      <x:c r="E22" s="8"/>
      <x:c r="F22" s="12"/>
      <x:c r="G22" s="6"/>
      <x:c r="H22" s="9" t="str">
        <x:f>IF(COUNTA(A22:G22)=0,"",IF(AND(A22&lt;&gt;"",COUNTIF(Invoices!$A$14:$A$53,A22)=1,ISNUMBER(B22),B22&gt;=DATE(2000,1,1),B22&lt;DATE(2100,1,1),C22&lt;&gt;"",COUNTIF($C$14:$C$113,C22)=1,D22=IFERROR(INDEX(Invoices!$C$14:$C$53,MATCH(A22,Invoices!$A$14:$A$53,0)),""),OR(E22="Receipt",E22="Credit"),OR(E22&lt;&gt;"Credit",G22&lt;&gt;""),ISNUMBER(F22),F22&gt;0,F22&lt;=10000000),"Ready","Check row"))</x:f>
      </x:c>
      <x:c r="I22" s="1"/>
      <x:c r="J22" s="1"/>
      <x:c r="K22" s="1"/>
      <x:c r="L22" s="1"/>
    </x:row>
    <x:row r="23" ht="26" customHeight="1">
      <x:c r="A23" s="6"/>
      <x:c r="B23" s="10"/>
      <x:c r="C23" s="6"/>
      <x:c r="D23" s="8"/>
      <x:c r="E23" s="8"/>
      <x:c r="F23" s="12"/>
      <x:c r="G23" s="6"/>
      <x:c r="H23" s="9" t="str">
        <x:f>IF(COUNTA(A23:G23)=0,"",IF(AND(A23&lt;&gt;"",COUNTIF(Invoices!$A$14:$A$53,A23)=1,ISNUMBER(B23),B23&gt;=DATE(2000,1,1),B23&lt;DATE(2100,1,1),C23&lt;&gt;"",COUNTIF($C$14:$C$113,C23)=1,D23=IFERROR(INDEX(Invoices!$C$14:$C$53,MATCH(A23,Invoices!$A$14:$A$53,0)),""),OR(E23="Receipt",E23="Credit"),OR(E23&lt;&gt;"Credit",G23&lt;&gt;""),ISNUMBER(F23),F23&gt;0,F23&lt;=10000000),"Ready","Check row"))</x:f>
      </x:c>
      <x:c r="I23" s="1"/>
      <x:c r="J23" s="1"/>
      <x:c r="K23" s="1"/>
      <x:c r="L23" s="1"/>
    </x:row>
    <x:row r="24" ht="26" customHeight="1">
      <x:c r="A24" s="6"/>
      <x:c r="B24" s="10"/>
      <x:c r="C24" s="6"/>
      <x:c r="D24" s="8"/>
      <x:c r="E24" s="8"/>
      <x:c r="F24" s="12"/>
      <x:c r="G24" s="6"/>
      <x:c r="H24" s="9" t="str">
        <x:f>IF(COUNTA(A24:G24)=0,"",IF(AND(A24&lt;&gt;"",COUNTIF(Invoices!$A$14:$A$53,A24)=1,ISNUMBER(B24),B24&gt;=DATE(2000,1,1),B24&lt;DATE(2100,1,1),C24&lt;&gt;"",COUNTIF($C$14:$C$113,C24)=1,D24=IFERROR(INDEX(Invoices!$C$14:$C$53,MATCH(A24,Invoices!$A$14:$A$53,0)),""),OR(E24="Receipt",E24="Credit"),OR(E24&lt;&gt;"Credit",G24&lt;&gt;""),ISNUMBER(F24),F24&gt;0,F24&lt;=10000000),"Ready","Check row"))</x:f>
      </x:c>
      <x:c r="I24" s="1"/>
      <x:c r="J24" s="1"/>
      <x:c r="K24" s="1"/>
      <x:c r="L24" s="1"/>
    </x:row>
    <x:row r="25" ht="26" customHeight="1">
      <x:c r="A25" s="6"/>
      <x:c r="B25" s="10"/>
      <x:c r="C25" s="6"/>
      <x:c r="D25" s="8"/>
      <x:c r="E25" s="8"/>
      <x:c r="F25" s="12"/>
      <x:c r="G25" s="6"/>
      <x:c r="H25" s="9" t="str">
        <x:f>IF(COUNTA(A25:G25)=0,"",IF(AND(A25&lt;&gt;"",COUNTIF(Invoices!$A$14:$A$53,A25)=1,ISNUMBER(B25),B25&gt;=DATE(2000,1,1),B25&lt;DATE(2100,1,1),C25&lt;&gt;"",COUNTIF($C$14:$C$113,C25)=1,D25=IFERROR(INDEX(Invoices!$C$14:$C$53,MATCH(A25,Invoices!$A$14:$A$53,0)),""),OR(E25="Receipt",E25="Credit"),OR(E25&lt;&gt;"Credit",G25&lt;&gt;""),ISNUMBER(F25),F25&gt;0,F25&lt;=10000000),"Ready","Check row"))</x:f>
      </x:c>
      <x:c r="I25" s="1"/>
      <x:c r="J25" s="1"/>
      <x:c r="K25" s="1"/>
      <x:c r="L25" s="1"/>
    </x:row>
    <x:row r="26" ht="26" customHeight="1">
      <x:c r="A26" s="6"/>
      <x:c r="B26" s="10"/>
      <x:c r="C26" s="6"/>
      <x:c r="D26" s="8"/>
      <x:c r="E26" s="8"/>
      <x:c r="F26" s="12"/>
      <x:c r="G26" s="6"/>
      <x:c r="H26" s="9" t="str">
        <x:f>IF(COUNTA(A26:G26)=0,"",IF(AND(A26&lt;&gt;"",COUNTIF(Invoices!$A$14:$A$53,A26)=1,ISNUMBER(B26),B26&gt;=DATE(2000,1,1),B26&lt;DATE(2100,1,1),C26&lt;&gt;"",COUNTIF($C$14:$C$113,C26)=1,D26=IFERROR(INDEX(Invoices!$C$14:$C$53,MATCH(A26,Invoices!$A$14:$A$53,0)),""),OR(E26="Receipt",E26="Credit"),OR(E26&lt;&gt;"Credit",G26&lt;&gt;""),ISNUMBER(F26),F26&gt;0,F26&lt;=10000000),"Ready","Check row"))</x:f>
      </x:c>
      <x:c r="I26" s="1"/>
      <x:c r="J26" s="1"/>
      <x:c r="K26" s="1"/>
      <x:c r="L26" s="1"/>
    </x:row>
    <x:row r="27" ht="26" customHeight="1">
      <x:c r="A27" s="6"/>
      <x:c r="B27" s="10"/>
      <x:c r="C27" s="6"/>
      <x:c r="D27" s="8"/>
      <x:c r="E27" s="8"/>
      <x:c r="F27" s="12"/>
      <x:c r="G27" s="6"/>
      <x:c r="H27" s="9" t="str">
        <x:f>IF(COUNTA(A27:G27)=0,"",IF(AND(A27&lt;&gt;"",COUNTIF(Invoices!$A$14:$A$53,A27)=1,ISNUMBER(B27),B27&gt;=DATE(2000,1,1),B27&lt;DATE(2100,1,1),C27&lt;&gt;"",COUNTIF($C$14:$C$113,C27)=1,D27=IFERROR(INDEX(Invoices!$C$14:$C$53,MATCH(A27,Invoices!$A$14:$A$53,0)),""),OR(E27="Receipt",E27="Credit"),OR(E27&lt;&gt;"Credit",G27&lt;&gt;""),ISNUMBER(F27),F27&gt;0,F27&lt;=10000000),"Ready","Check row"))</x:f>
      </x:c>
      <x:c r="I27" s="1"/>
      <x:c r="J27" s="1"/>
      <x:c r="K27" s="1"/>
      <x:c r="L27" s="1"/>
    </x:row>
    <x:row r="28" ht="26" customHeight="1">
      <x:c r="A28" s="6"/>
      <x:c r="B28" s="10"/>
      <x:c r="C28" s="6"/>
      <x:c r="D28" s="8"/>
      <x:c r="E28" s="8"/>
      <x:c r="F28" s="12"/>
      <x:c r="G28" s="6"/>
      <x:c r="H28" s="9" t="str">
        <x:f>IF(COUNTA(A28:G28)=0,"",IF(AND(A28&lt;&gt;"",COUNTIF(Invoices!$A$14:$A$53,A28)=1,ISNUMBER(B28),B28&gt;=DATE(2000,1,1),B28&lt;DATE(2100,1,1),C28&lt;&gt;"",COUNTIF($C$14:$C$113,C28)=1,D28=IFERROR(INDEX(Invoices!$C$14:$C$53,MATCH(A28,Invoices!$A$14:$A$53,0)),""),OR(E28="Receipt",E28="Credit"),OR(E28&lt;&gt;"Credit",G28&lt;&gt;""),ISNUMBER(F28),F28&gt;0,F28&lt;=10000000),"Ready","Check row"))</x:f>
      </x:c>
      <x:c r="I28" s="1"/>
      <x:c r="J28" s="1"/>
      <x:c r="K28" s="1"/>
      <x:c r="L28" s="1"/>
    </x:row>
    <x:row r="29" ht="26" customHeight="1">
      <x:c r="A29" s="6"/>
      <x:c r="B29" s="10"/>
      <x:c r="C29" s="6"/>
      <x:c r="D29" s="8"/>
      <x:c r="E29" s="8"/>
      <x:c r="F29" s="12"/>
      <x:c r="G29" s="6"/>
      <x:c r="H29" s="9" t="str">
        <x:f>IF(COUNTA(A29:G29)=0,"",IF(AND(A29&lt;&gt;"",COUNTIF(Invoices!$A$14:$A$53,A29)=1,ISNUMBER(B29),B29&gt;=DATE(2000,1,1),B29&lt;DATE(2100,1,1),C29&lt;&gt;"",COUNTIF($C$14:$C$113,C29)=1,D29=IFERROR(INDEX(Invoices!$C$14:$C$53,MATCH(A29,Invoices!$A$14:$A$53,0)),""),OR(E29="Receipt",E29="Credit"),OR(E29&lt;&gt;"Credit",G29&lt;&gt;""),ISNUMBER(F29),F29&gt;0,F29&lt;=10000000),"Ready","Check row"))</x:f>
      </x:c>
      <x:c r="I29" s="1"/>
      <x:c r="J29" s="1"/>
      <x:c r="K29" s="1"/>
      <x:c r="L29" s="1"/>
    </x:row>
    <x:row r="30" ht="26" customHeight="1">
      <x:c r="A30" s="6"/>
      <x:c r="B30" s="10"/>
      <x:c r="C30" s="6"/>
      <x:c r="D30" s="8"/>
      <x:c r="E30" s="8"/>
      <x:c r="F30" s="12"/>
      <x:c r="G30" s="6"/>
      <x:c r="H30" s="9" t="str">
        <x:f>IF(COUNTA(A30:G30)=0,"",IF(AND(A30&lt;&gt;"",COUNTIF(Invoices!$A$14:$A$53,A30)=1,ISNUMBER(B30),B30&gt;=DATE(2000,1,1),B30&lt;DATE(2100,1,1),C30&lt;&gt;"",COUNTIF($C$14:$C$113,C30)=1,D30=IFERROR(INDEX(Invoices!$C$14:$C$53,MATCH(A30,Invoices!$A$14:$A$53,0)),""),OR(E30="Receipt",E30="Credit"),OR(E30&lt;&gt;"Credit",G30&lt;&gt;""),ISNUMBER(F30),F30&gt;0,F30&lt;=10000000),"Ready","Check row"))</x:f>
      </x:c>
      <x:c r="I30" s="1"/>
      <x:c r="J30" s="1"/>
      <x:c r="K30" s="1"/>
      <x:c r="L30" s="1"/>
    </x:row>
    <x:row r="31" ht="26" customHeight="1">
      <x:c r="A31" s="6"/>
      <x:c r="B31" s="10"/>
      <x:c r="C31" s="6"/>
      <x:c r="D31" s="8"/>
      <x:c r="E31" s="8"/>
      <x:c r="F31" s="12"/>
      <x:c r="G31" s="6"/>
      <x:c r="H31" s="9" t="str">
        <x:f>IF(COUNTA(A31:G31)=0,"",IF(AND(A31&lt;&gt;"",COUNTIF(Invoices!$A$14:$A$53,A31)=1,ISNUMBER(B31),B31&gt;=DATE(2000,1,1),B31&lt;DATE(2100,1,1),C31&lt;&gt;"",COUNTIF($C$14:$C$113,C31)=1,D31=IFERROR(INDEX(Invoices!$C$14:$C$53,MATCH(A31,Invoices!$A$14:$A$53,0)),""),OR(E31="Receipt",E31="Credit"),OR(E31&lt;&gt;"Credit",G31&lt;&gt;""),ISNUMBER(F31),F31&gt;0,F31&lt;=10000000),"Ready","Check row"))</x:f>
      </x:c>
      <x:c r="I31" s="1"/>
      <x:c r="J31" s="1"/>
      <x:c r="K31" s="1"/>
      <x:c r="L31" s="1"/>
    </x:row>
    <x:row r="32" ht="26" customHeight="1">
      <x:c r="A32" s="6"/>
      <x:c r="B32" s="10"/>
      <x:c r="C32" s="6"/>
      <x:c r="D32" s="8"/>
      <x:c r="E32" s="8"/>
      <x:c r="F32" s="12"/>
      <x:c r="G32" s="6"/>
      <x:c r="H32" s="9" t="str">
        <x:f>IF(COUNTA(A32:G32)=0,"",IF(AND(A32&lt;&gt;"",COUNTIF(Invoices!$A$14:$A$53,A32)=1,ISNUMBER(B32),B32&gt;=DATE(2000,1,1),B32&lt;DATE(2100,1,1),C32&lt;&gt;"",COUNTIF($C$14:$C$113,C32)=1,D32=IFERROR(INDEX(Invoices!$C$14:$C$53,MATCH(A32,Invoices!$A$14:$A$53,0)),""),OR(E32="Receipt",E32="Credit"),OR(E32&lt;&gt;"Credit",G32&lt;&gt;""),ISNUMBER(F32),F32&gt;0,F32&lt;=10000000),"Ready","Check row"))</x:f>
      </x:c>
      <x:c r="I32" s="1"/>
      <x:c r="J32" s="1"/>
      <x:c r="K32" s="1"/>
      <x:c r="L32" s="1"/>
    </x:row>
    <x:row r="33" ht="26" customHeight="1">
      <x:c r="A33" s="6"/>
      <x:c r="B33" s="10"/>
      <x:c r="C33" s="6"/>
      <x:c r="D33" s="8"/>
      <x:c r="E33" s="8"/>
      <x:c r="F33" s="12"/>
      <x:c r="G33" s="6"/>
      <x:c r="H33" s="9" t="str">
        <x:f>IF(COUNTA(A33:G33)=0,"",IF(AND(A33&lt;&gt;"",COUNTIF(Invoices!$A$14:$A$53,A33)=1,ISNUMBER(B33),B33&gt;=DATE(2000,1,1),B33&lt;DATE(2100,1,1),C33&lt;&gt;"",COUNTIF($C$14:$C$113,C33)=1,D33=IFERROR(INDEX(Invoices!$C$14:$C$53,MATCH(A33,Invoices!$A$14:$A$53,0)),""),OR(E33="Receipt",E33="Credit"),OR(E33&lt;&gt;"Credit",G33&lt;&gt;""),ISNUMBER(F33),F33&gt;0,F33&lt;=10000000),"Ready","Check row"))</x:f>
      </x:c>
      <x:c r="I33" s="1"/>
      <x:c r="J33" s="1"/>
      <x:c r="K33" s="1"/>
      <x:c r="L33" s="1"/>
    </x:row>
    <x:row r="34" ht="26" customHeight="1">
      <x:c r="A34" s="6"/>
      <x:c r="B34" s="10"/>
      <x:c r="C34" s="6"/>
      <x:c r="D34" s="8"/>
      <x:c r="E34" s="8"/>
      <x:c r="F34" s="12"/>
      <x:c r="G34" s="6"/>
      <x:c r="H34" s="9" t="str">
        <x:f>IF(COUNTA(A34:G34)=0,"",IF(AND(A34&lt;&gt;"",COUNTIF(Invoices!$A$14:$A$53,A34)=1,ISNUMBER(B34),B34&gt;=DATE(2000,1,1),B34&lt;DATE(2100,1,1),C34&lt;&gt;"",COUNTIF($C$14:$C$113,C34)=1,D34=IFERROR(INDEX(Invoices!$C$14:$C$53,MATCH(A34,Invoices!$A$14:$A$53,0)),""),OR(E34="Receipt",E34="Credit"),OR(E34&lt;&gt;"Credit",G34&lt;&gt;""),ISNUMBER(F34),F34&gt;0,F34&lt;=10000000),"Ready","Check row"))</x:f>
      </x:c>
      <x:c r="I34" s="1"/>
      <x:c r="J34" s="1"/>
      <x:c r="K34" s="1"/>
      <x:c r="L34" s="1"/>
    </x:row>
    <x:row r="35" ht="26" customHeight="1">
      <x:c r="A35" s="6"/>
      <x:c r="B35" s="10"/>
      <x:c r="C35" s="6"/>
      <x:c r="D35" s="8"/>
      <x:c r="E35" s="8"/>
      <x:c r="F35" s="12"/>
      <x:c r="G35" s="6"/>
      <x:c r="H35" s="9" t="str">
        <x:f>IF(COUNTA(A35:G35)=0,"",IF(AND(A35&lt;&gt;"",COUNTIF(Invoices!$A$14:$A$53,A35)=1,ISNUMBER(B35),B35&gt;=DATE(2000,1,1),B35&lt;DATE(2100,1,1),C35&lt;&gt;"",COUNTIF($C$14:$C$113,C35)=1,D35=IFERROR(INDEX(Invoices!$C$14:$C$53,MATCH(A35,Invoices!$A$14:$A$53,0)),""),OR(E35="Receipt",E35="Credit"),OR(E35&lt;&gt;"Credit",G35&lt;&gt;""),ISNUMBER(F35),F35&gt;0,F35&lt;=10000000),"Ready","Check row"))</x:f>
      </x:c>
      <x:c r="I35" s="1"/>
      <x:c r="J35" s="1"/>
      <x:c r="K35" s="1"/>
      <x:c r="L35" s="1"/>
    </x:row>
    <x:row r="36" ht="26" customHeight="1">
      <x:c r="A36" s="6"/>
      <x:c r="B36" s="10"/>
      <x:c r="C36" s="6"/>
      <x:c r="D36" s="8"/>
      <x:c r="E36" s="8"/>
      <x:c r="F36" s="12"/>
      <x:c r="G36" s="6"/>
      <x:c r="H36" s="9" t="str">
        <x:f>IF(COUNTA(A36:G36)=0,"",IF(AND(A36&lt;&gt;"",COUNTIF(Invoices!$A$14:$A$53,A36)=1,ISNUMBER(B36),B36&gt;=DATE(2000,1,1),B36&lt;DATE(2100,1,1),C36&lt;&gt;"",COUNTIF($C$14:$C$113,C36)=1,D36=IFERROR(INDEX(Invoices!$C$14:$C$53,MATCH(A36,Invoices!$A$14:$A$53,0)),""),OR(E36="Receipt",E36="Credit"),OR(E36&lt;&gt;"Credit",G36&lt;&gt;""),ISNUMBER(F36),F36&gt;0,F36&lt;=10000000),"Ready","Check row"))</x:f>
      </x:c>
      <x:c r="I36" s="1"/>
      <x:c r="J36" s="1"/>
      <x:c r="K36" s="1"/>
      <x:c r="L36" s="1"/>
    </x:row>
    <x:row r="37" ht="26" customHeight="1">
      <x:c r="A37" s="6"/>
      <x:c r="B37" s="10"/>
      <x:c r="C37" s="6"/>
      <x:c r="D37" s="8"/>
      <x:c r="E37" s="8"/>
      <x:c r="F37" s="12"/>
      <x:c r="G37" s="6"/>
      <x:c r="H37" s="9" t="str">
        <x:f>IF(COUNTA(A37:G37)=0,"",IF(AND(A37&lt;&gt;"",COUNTIF(Invoices!$A$14:$A$53,A37)=1,ISNUMBER(B37),B37&gt;=DATE(2000,1,1),B37&lt;DATE(2100,1,1),C37&lt;&gt;"",COUNTIF($C$14:$C$113,C37)=1,D37=IFERROR(INDEX(Invoices!$C$14:$C$53,MATCH(A37,Invoices!$A$14:$A$53,0)),""),OR(E37="Receipt",E37="Credit"),OR(E37&lt;&gt;"Credit",G37&lt;&gt;""),ISNUMBER(F37),F37&gt;0,F37&lt;=10000000),"Ready","Check row"))</x:f>
      </x:c>
      <x:c r="I37" s="1"/>
      <x:c r="J37" s="1"/>
      <x:c r="K37" s="1"/>
      <x:c r="L37" s="1"/>
    </x:row>
    <x:row r="38" ht="26" customHeight="1">
      <x:c r="A38" s="6"/>
      <x:c r="B38" s="10"/>
      <x:c r="C38" s="6"/>
      <x:c r="D38" s="8"/>
      <x:c r="E38" s="8"/>
      <x:c r="F38" s="12"/>
      <x:c r="G38" s="6"/>
      <x:c r="H38" s="9" t="str">
        <x:f>IF(COUNTA(A38:G38)=0,"",IF(AND(A38&lt;&gt;"",COUNTIF(Invoices!$A$14:$A$53,A38)=1,ISNUMBER(B38),B38&gt;=DATE(2000,1,1),B38&lt;DATE(2100,1,1),C38&lt;&gt;"",COUNTIF($C$14:$C$113,C38)=1,D38=IFERROR(INDEX(Invoices!$C$14:$C$53,MATCH(A38,Invoices!$A$14:$A$53,0)),""),OR(E38="Receipt",E38="Credit"),OR(E38&lt;&gt;"Credit",G38&lt;&gt;""),ISNUMBER(F38),F38&gt;0,F38&lt;=10000000),"Ready","Check row"))</x:f>
      </x:c>
      <x:c r="I38" s="1"/>
      <x:c r="J38" s="1"/>
      <x:c r="K38" s="1"/>
      <x:c r="L38" s="1"/>
    </x:row>
    <x:row r="39" ht="26" customHeight="1">
      <x:c r="A39" s="6"/>
      <x:c r="B39" s="10"/>
      <x:c r="C39" s="6"/>
      <x:c r="D39" s="8"/>
      <x:c r="E39" s="8"/>
      <x:c r="F39" s="12"/>
      <x:c r="G39" s="6"/>
      <x:c r="H39" s="9" t="str">
        <x:f>IF(COUNTA(A39:G39)=0,"",IF(AND(A39&lt;&gt;"",COUNTIF(Invoices!$A$14:$A$53,A39)=1,ISNUMBER(B39),B39&gt;=DATE(2000,1,1),B39&lt;DATE(2100,1,1),C39&lt;&gt;"",COUNTIF($C$14:$C$113,C39)=1,D39=IFERROR(INDEX(Invoices!$C$14:$C$53,MATCH(A39,Invoices!$A$14:$A$53,0)),""),OR(E39="Receipt",E39="Credit"),OR(E39&lt;&gt;"Credit",G39&lt;&gt;""),ISNUMBER(F39),F39&gt;0,F39&lt;=10000000),"Ready","Check row"))</x:f>
      </x:c>
      <x:c r="I39" s="1"/>
      <x:c r="J39" s="1"/>
      <x:c r="K39" s="1"/>
      <x:c r="L39" s="1"/>
    </x:row>
    <x:row r="40" ht="26" customHeight="1">
      <x:c r="A40" s="6"/>
      <x:c r="B40" s="10"/>
      <x:c r="C40" s="6"/>
      <x:c r="D40" s="8"/>
      <x:c r="E40" s="8"/>
      <x:c r="F40" s="12"/>
      <x:c r="G40" s="6"/>
      <x:c r="H40" s="9" t="str">
        <x:f>IF(COUNTA(A40:G40)=0,"",IF(AND(A40&lt;&gt;"",COUNTIF(Invoices!$A$14:$A$53,A40)=1,ISNUMBER(B40),B40&gt;=DATE(2000,1,1),B40&lt;DATE(2100,1,1),C40&lt;&gt;"",COUNTIF($C$14:$C$113,C40)=1,D40=IFERROR(INDEX(Invoices!$C$14:$C$53,MATCH(A40,Invoices!$A$14:$A$53,0)),""),OR(E40="Receipt",E40="Credit"),OR(E40&lt;&gt;"Credit",G40&lt;&gt;""),ISNUMBER(F40),F40&gt;0,F40&lt;=10000000),"Ready","Check row"))</x:f>
      </x:c>
      <x:c r="I40" s="1"/>
      <x:c r="J40" s="1"/>
      <x:c r="K40" s="1"/>
      <x:c r="L40" s="1"/>
    </x:row>
    <x:row r="41" ht="26" customHeight="1">
      <x:c r="A41" s="6"/>
      <x:c r="B41" s="10"/>
      <x:c r="C41" s="6"/>
      <x:c r="D41" s="8"/>
      <x:c r="E41" s="8"/>
      <x:c r="F41" s="12"/>
      <x:c r="G41" s="6"/>
      <x:c r="H41" s="9" t="str">
        <x:f>IF(COUNTA(A41:G41)=0,"",IF(AND(A41&lt;&gt;"",COUNTIF(Invoices!$A$14:$A$53,A41)=1,ISNUMBER(B41),B41&gt;=DATE(2000,1,1),B41&lt;DATE(2100,1,1),C41&lt;&gt;"",COUNTIF($C$14:$C$113,C41)=1,D41=IFERROR(INDEX(Invoices!$C$14:$C$53,MATCH(A41,Invoices!$A$14:$A$53,0)),""),OR(E41="Receipt",E41="Credit"),OR(E41&lt;&gt;"Credit",G41&lt;&gt;""),ISNUMBER(F41),F41&gt;0,F41&lt;=10000000),"Ready","Check row"))</x:f>
      </x:c>
      <x:c r="I41" s="1"/>
      <x:c r="J41" s="1"/>
      <x:c r="K41" s="1"/>
      <x:c r="L41" s="1"/>
    </x:row>
    <x:row r="42" ht="26" customHeight="1">
      <x:c r="A42" s="6"/>
      <x:c r="B42" s="10"/>
      <x:c r="C42" s="6"/>
      <x:c r="D42" s="8"/>
      <x:c r="E42" s="8"/>
      <x:c r="F42" s="12"/>
      <x:c r="G42" s="6"/>
      <x:c r="H42" s="9" t="str">
        <x:f>IF(COUNTA(A42:G42)=0,"",IF(AND(A42&lt;&gt;"",COUNTIF(Invoices!$A$14:$A$53,A42)=1,ISNUMBER(B42),B42&gt;=DATE(2000,1,1),B42&lt;DATE(2100,1,1),C42&lt;&gt;"",COUNTIF($C$14:$C$113,C42)=1,D42=IFERROR(INDEX(Invoices!$C$14:$C$53,MATCH(A42,Invoices!$A$14:$A$53,0)),""),OR(E42="Receipt",E42="Credit"),OR(E42&lt;&gt;"Credit",G42&lt;&gt;""),ISNUMBER(F42),F42&gt;0,F42&lt;=10000000),"Ready","Check row"))</x:f>
      </x:c>
      <x:c r="I42" s="1"/>
      <x:c r="J42" s="1"/>
      <x:c r="K42" s="1"/>
      <x:c r="L42" s="1"/>
    </x:row>
    <x:row r="43" ht="26" customHeight="1">
      <x:c r="A43" s="6"/>
      <x:c r="B43" s="10"/>
      <x:c r="C43" s="6"/>
      <x:c r="D43" s="8"/>
      <x:c r="E43" s="8"/>
      <x:c r="F43" s="12"/>
      <x:c r="G43" s="6"/>
      <x:c r="H43" s="9" t="str">
        <x:f>IF(COUNTA(A43:G43)=0,"",IF(AND(A43&lt;&gt;"",COUNTIF(Invoices!$A$14:$A$53,A43)=1,ISNUMBER(B43),B43&gt;=DATE(2000,1,1),B43&lt;DATE(2100,1,1),C43&lt;&gt;"",COUNTIF($C$14:$C$113,C43)=1,D43=IFERROR(INDEX(Invoices!$C$14:$C$53,MATCH(A43,Invoices!$A$14:$A$53,0)),""),OR(E43="Receipt",E43="Credit"),OR(E43&lt;&gt;"Credit",G43&lt;&gt;""),ISNUMBER(F43),F43&gt;0,F43&lt;=10000000),"Ready","Check row"))</x:f>
      </x:c>
      <x:c r="I43" s="1"/>
      <x:c r="J43" s="1"/>
      <x:c r="K43" s="1"/>
      <x:c r="L43" s="1"/>
    </x:row>
    <x:row r="44" ht="26" customHeight="1">
      <x:c r="A44" s="6"/>
      <x:c r="B44" s="10"/>
      <x:c r="C44" s="6"/>
      <x:c r="D44" s="8"/>
      <x:c r="E44" s="8"/>
      <x:c r="F44" s="12"/>
      <x:c r="G44" s="6"/>
      <x:c r="H44" s="9" t="str">
        <x:f>IF(COUNTA(A44:G44)=0,"",IF(AND(A44&lt;&gt;"",COUNTIF(Invoices!$A$14:$A$53,A44)=1,ISNUMBER(B44),B44&gt;=DATE(2000,1,1),B44&lt;DATE(2100,1,1),C44&lt;&gt;"",COUNTIF($C$14:$C$113,C44)=1,D44=IFERROR(INDEX(Invoices!$C$14:$C$53,MATCH(A44,Invoices!$A$14:$A$53,0)),""),OR(E44="Receipt",E44="Credit"),OR(E44&lt;&gt;"Credit",G44&lt;&gt;""),ISNUMBER(F44),F44&gt;0,F44&lt;=10000000),"Ready","Check row"))</x:f>
      </x:c>
      <x:c r="I44" s="1"/>
      <x:c r="J44" s="1"/>
      <x:c r="K44" s="1"/>
      <x:c r="L44" s="1"/>
    </x:row>
    <x:row r="45" ht="26" customHeight="1">
      <x:c r="A45" s="6"/>
      <x:c r="B45" s="10"/>
      <x:c r="C45" s="6"/>
      <x:c r="D45" s="8"/>
      <x:c r="E45" s="8"/>
      <x:c r="F45" s="12"/>
      <x:c r="G45" s="6"/>
      <x:c r="H45" s="9" t="str">
        <x:f>IF(COUNTA(A45:G45)=0,"",IF(AND(A45&lt;&gt;"",COUNTIF(Invoices!$A$14:$A$53,A45)=1,ISNUMBER(B45),B45&gt;=DATE(2000,1,1),B45&lt;DATE(2100,1,1),C45&lt;&gt;"",COUNTIF($C$14:$C$113,C45)=1,D45=IFERROR(INDEX(Invoices!$C$14:$C$53,MATCH(A45,Invoices!$A$14:$A$53,0)),""),OR(E45="Receipt",E45="Credit"),OR(E45&lt;&gt;"Credit",G45&lt;&gt;""),ISNUMBER(F45),F45&gt;0,F45&lt;=10000000),"Ready","Check row"))</x:f>
      </x:c>
      <x:c r="I45" s="1"/>
      <x:c r="J45" s="1"/>
      <x:c r="K45" s="1"/>
      <x:c r="L45" s="1"/>
    </x:row>
    <x:row r="46" ht="26" customHeight="1">
      <x:c r="A46" s="6"/>
      <x:c r="B46" s="10"/>
      <x:c r="C46" s="6"/>
      <x:c r="D46" s="8"/>
      <x:c r="E46" s="8"/>
      <x:c r="F46" s="12"/>
      <x:c r="G46" s="6"/>
      <x:c r="H46" s="9" t="str">
        <x:f>IF(COUNTA(A46:G46)=0,"",IF(AND(A46&lt;&gt;"",COUNTIF(Invoices!$A$14:$A$53,A46)=1,ISNUMBER(B46),B46&gt;=DATE(2000,1,1),B46&lt;DATE(2100,1,1),C46&lt;&gt;"",COUNTIF($C$14:$C$113,C46)=1,D46=IFERROR(INDEX(Invoices!$C$14:$C$53,MATCH(A46,Invoices!$A$14:$A$53,0)),""),OR(E46="Receipt",E46="Credit"),OR(E46&lt;&gt;"Credit",G46&lt;&gt;""),ISNUMBER(F46),F46&gt;0,F46&lt;=10000000),"Ready","Check row"))</x:f>
      </x:c>
      <x:c r="I46" s="1"/>
      <x:c r="J46" s="1"/>
      <x:c r="K46" s="1"/>
      <x:c r="L46" s="1"/>
    </x:row>
    <x:row r="47" ht="26" customHeight="1">
      <x:c r="A47" s="6"/>
      <x:c r="B47" s="10"/>
      <x:c r="C47" s="6"/>
      <x:c r="D47" s="8"/>
      <x:c r="E47" s="8"/>
      <x:c r="F47" s="12"/>
      <x:c r="G47" s="6"/>
      <x:c r="H47" s="9" t="str">
        <x:f>IF(COUNTA(A47:G47)=0,"",IF(AND(A47&lt;&gt;"",COUNTIF(Invoices!$A$14:$A$53,A47)=1,ISNUMBER(B47),B47&gt;=DATE(2000,1,1),B47&lt;DATE(2100,1,1),C47&lt;&gt;"",COUNTIF($C$14:$C$113,C47)=1,D47=IFERROR(INDEX(Invoices!$C$14:$C$53,MATCH(A47,Invoices!$A$14:$A$53,0)),""),OR(E47="Receipt",E47="Credit"),OR(E47&lt;&gt;"Credit",G47&lt;&gt;""),ISNUMBER(F47),F47&gt;0,F47&lt;=10000000),"Ready","Check row"))</x:f>
      </x:c>
      <x:c r="I47" s="1"/>
      <x:c r="J47" s="1"/>
      <x:c r="K47" s="1"/>
      <x:c r="L47" s="1"/>
    </x:row>
    <x:row r="48" ht="26" customHeight="1">
      <x:c r="A48" s="6"/>
      <x:c r="B48" s="10"/>
      <x:c r="C48" s="6"/>
      <x:c r="D48" s="8"/>
      <x:c r="E48" s="8"/>
      <x:c r="F48" s="12"/>
      <x:c r="G48" s="6"/>
      <x:c r="H48" s="9" t="str">
        <x:f>IF(COUNTA(A48:G48)=0,"",IF(AND(A48&lt;&gt;"",COUNTIF(Invoices!$A$14:$A$53,A48)=1,ISNUMBER(B48),B48&gt;=DATE(2000,1,1),B48&lt;DATE(2100,1,1),C48&lt;&gt;"",COUNTIF($C$14:$C$113,C48)=1,D48=IFERROR(INDEX(Invoices!$C$14:$C$53,MATCH(A48,Invoices!$A$14:$A$53,0)),""),OR(E48="Receipt",E48="Credit"),OR(E48&lt;&gt;"Credit",G48&lt;&gt;""),ISNUMBER(F48),F48&gt;0,F48&lt;=10000000),"Ready","Check row"))</x:f>
      </x:c>
      <x:c r="I48" s="1"/>
      <x:c r="J48" s="1"/>
      <x:c r="K48" s="1"/>
      <x:c r="L48" s="1"/>
    </x:row>
    <x:row r="49" ht="26" customHeight="1">
      <x:c r="A49" s="6"/>
      <x:c r="B49" s="10"/>
      <x:c r="C49" s="6"/>
      <x:c r="D49" s="8"/>
      <x:c r="E49" s="8"/>
      <x:c r="F49" s="12"/>
      <x:c r="G49" s="6"/>
      <x:c r="H49" s="9" t="str">
        <x:f>IF(COUNTA(A49:G49)=0,"",IF(AND(A49&lt;&gt;"",COUNTIF(Invoices!$A$14:$A$53,A49)=1,ISNUMBER(B49),B49&gt;=DATE(2000,1,1),B49&lt;DATE(2100,1,1),C49&lt;&gt;"",COUNTIF($C$14:$C$113,C49)=1,D49=IFERROR(INDEX(Invoices!$C$14:$C$53,MATCH(A49,Invoices!$A$14:$A$53,0)),""),OR(E49="Receipt",E49="Credit"),OR(E49&lt;&gt;"Credit",G49&lt;&gt;""),ISNUMBER(F49),F49&gt;0,F49&lt;=10000000),"Ready","Check row"))</x:f>
      </x:c>
      <x:c r="I49" s="1"/>
      <x:c r="J49" s="1"/>
      <x:c r="K49" s="1"/>
      <x:c r="L49" s="1"/>
    </x:row>
    <x:row r="50" ht="26" customHeight="1">
      <x:c r="A50" s="6"/>
      <x:c r="B50" s="10"/>
      <x:c r="C50" s="6"/>
      <x:c r="D50" s="8"/>
      <x:c r="E50" s="8"/>
      <x:c r="F50" s="12"/>
      <x:c r="G50" s="6"/>
      <x:c r="H50" s="9" t="str">
        <x:f>IF(COUNTA(A50:G50)=0,"",IF(AND(A50&lt;&gt;"",COUNTIF(Invoices!$A$14:$A$53,A50)=1,ISNUMBER(B50),B50&gt;=DATE(2000,1,1),B50&lt;DATE(2100,1,1),C50&lt;&gt;"",COUNTIF($C$14:$C$113,C50)=1,D50=IFERROR(INDEX(Invoices!$C$14:$C$53,MATCH(A50,Invoices!$A$14:$A$53,0)),""),OR(E50="Receipt",E50="Credit"),OR(E50&lt;&gt;"Credit",G50&lt;&gt;""),ISNUMBER(F50),F50&gt;0,F50&lt;=10000000),"Ready","Check row"))</x:f>
      </x:c>
      <x:c r="I50" s="1"/>
      <x:c r="J50" s="1"/>
      <x:c r="K50" s="1"/>
      <x:c r="L50" s="1"/>
    </x:row>
    <x:row r="51" ht="26" customHeight="1">
      <x:c r="A51" s="6"/>
      <x:c r="B51" s="10"/>
      <x:c r="C51" s="6"/>
      <x:c r="D51" s="8"/>
      <x:c r="E51" s="8"/>
      <x:c r="F51" s="12"/>
      <x:c r="G51" s="6"/>
      <x:c r="H51" s="9" t="str">
        <x:f>IF(COUNTA(A51:G51)=0,"",IF(AND(A51&lt;&gt;"",COUNTIF(Invoices!$A$14:$A$53,A51)=1,ISNUMBER(B51),B51&gt;=DATE(2000,1,1),B51&lt;DATE(2100,1,1),C51&lt;&gt;"",COUNTIF($C$14:$C$113,C51)=1,D51=IFERROR(INDEX(Invoices!$C$14:$C$53,MATCH(A51,Invoices!$A$14:$A$53,0)),""),OR(E51="Receipt",E51="Credit"),OR(E51&lt;&gt;"Credit",G51&lt;&gt;""),ISNUMBER(F51),F51&gt;0,F51&lt;=10000000),"Ready","Check row"))</x:f>
      </x:c>
      <x:c r="I51" s="1"/>
      <x:c r="J51" s="1"/>
      <x:c r="K51" s="1"/>
      <x:c r="L51" s="1"/>
    </x:row>
    <x:row r="52" ht="26" customHeight="1">
      <x:c r="A52" s="6"/>
      <x:c r="B52" s="10"/>
      <x:c r="C52" s="6"/>
      <x:c r="D52" s="8"/>
      <x:c r="E52" s="8"/>
      <x:c r="F52" s="12"/>
      <x:c r="G52" s="6"/>
      <x:c r="H52" s="9" t="str">
        <x:f>IF(COUNTA(A52:G52)=0,"",IF(AND(A52&lt;&gt;"",COUNTIF(Invoices!$A$14:$A$53,A52)=1,ISNUMBER(B52),B52&gt;=DATE(2000,1,1),B52&lt;DATE(2100,1,1),C52&lt;&gt;"",COUNTIF($C$14:$C$113,C52)=1,D52=IFERROR(INDEX(Invoices!$C$14:$C$53,MATCH(A52,Invoices!$A$14:$A$53,0)),""),OR(E52="Receipt",E52="Credit"),OR(E52&lt;&gt;"Credit",G52&lt;&gt;""),ISNUMBER(F52),F52&gt;0,F52&lt;=10000000),"Ready","Check row"))</x:f>
      </x:c>
      <x:c r="I52" s="1"/>
      <x:c r="J52" s="1"/>
      <x:c r="K52" s="1"/>
      <x:c r="L52" s="1"/>
    </x:row>
    <x:row r="53" ht="26" customHeight="1">
      <x:c r="A53" s="6"/>
      <x:c r="B53" s="10"/>
      <x:c r="C53" s="6"/>
      <x:c r="D53" s="8"/>
      <x:c r="E53" s="8"/>
      <x:c r="F53" s="12"/>
      <x:c r="G53" s="6"/>
      <x:c r="H53" s="9" t="str">
        <x:f>IF(COUNTA(A53:G53)=0,"",IF(AND(A53&lt;&gt;"",COUNTIF(Invoices!$A$14:$A$53,A53)=1,ISNUMBER(B53),B53&gt;=DATE(2000,1,1),B53&lt;DATE(2100,1,1),C53&lt;&gt;"",COUNTIF($C$14:$C$113,C53)=1,D53=IFERROR(INDEX(Invoices!$C$14:$C$53,MATCH(A53,Invoices!$A$14:$A$53,0)),""),OR(E53="Receipt",E53="Credit"),OR(E53&lt;&gt;"Credit",G53&lt;&gt;""),ISNUMBER(F53),F53&gt;0,F53&lt;=10000000),"Ready","Check row"))</x:f>
      </x:c>
      <x:c r="I53" s="1"/>
      <x:c r="J53" s="1"/>
      <x:c r="K53" s="1"/>
      <x:c r="L53" s="1"/>
    </x:row>
    <x:row r="54" ht="26" customHeight="1">
      <x:c r="A54" s="6"/>
      <x:c r="B54" s="10"/>
      <x:c r="C54" s="6"/>
      <x:c r="D54" s="8"/>
      <x:c r="E54" s="8"/>
      <x:c r="F54" s="12"/>
      <x:c r="G54" s="6"/>
      <x:c r="H54" s="9" t="str">
        <x:f>IF(COUNTA(A54:G54)=0,"",IF(AND(A54&lt;&gt;"",COUNTIF(Invoices!$A$14:$A$53,A54)=1,ISNUMBER(B54),B54&gt;=DATE(2000,1,1),B54&lt;DATE(2100,1,1),C54&lt;&gt;"",COUNTIF($C$14:$C$113,C54)=1,D54=IFERROR(INDEX(Invoices!$C$14:$C$53,MATCH(A54,Invoices!$A$14:$A$53,0)),""),OR(E54="Receipt",E54="Credit"),OR(E54&lt;&gt;"Credit",G54&lt;&gt;""),ISNUMBER(F54),F54&gt;0,F54&lt;=10000000),"Ready","Check row"))</x:f>
      </x:c>
      <x:c r="I54" s="1"/>
      <x:c r="J54" s="1"/>
      <x:c r="K54" s="1"/>
      <x:c r="L54" s="1"/>
    </x:row>
    <x:row r="55" ht="26" customHeight="1">
      <x:c r="A55" s="6"/>
      <x:c r="B55" s="10"/>
      <x:c r="C55" s="6"/>
      <x:c r="D55" s="8"/>
      <x:c r="E55" s="8"/>
      <x:c r="F55" s="12"/>
      <x:c r="G55" s="6"/>
      <x:c r="H55" s="9" t="str">
        <x:f>IF(COUNTA(A55:G55)=0,"",IF(AND(A55&lt;&gt;"",COUNTIF(Invoices!$A$14:$A$53,A55)=1,ISNUMBER(B55),B55&gt;=DATE(2000,1,1),B55&lt;DATE(2100,1,1),C55&lt;&gt;"",COUNTIF($C$14:$C$113,C55)=1,D55=IFERROR(INDEX(Invoices!$C$14:$C$53,MATCH(A55,Invoices!$A$14:$A$53,0)),""),OR(E55="Receipt",E55="Credit"),OR(E55&lt;&gt;"Credit",G55&lt;&gt;""),ISNUMBER(F55),F55&gt;0,F55&lt;=10000000),"Ready","Check row"))</x:f>
      </x:c>
      <x:c r="I55" s="1"/>
      <x:c r="J55" s="1"/>
      <x:c r="K55" s="1"/>
      <x:c r="L55" s="1"/>
    </x:row>
    <x:row r="56" ht="26" customHeight="1">
      <x:c r="A56" s="6"/>
      <x:c r="B56" s="10"/>
      <x:c r="C56" s="6"/>
      <x:c r="D56" s="8"/>
      <x:c r="E56" s="8"/>
      <x:c r="F56" s="12"/>
      <x:c r="G56" s="6"/>
      <x:c r="H56" s="9" t="str">
        <x:f>IF(COUNTA(A56:G56)=0,"",IF(AND(A56&lt;&gt;"",COUNTIF(Invoices!$A$14:$A$53,A56)=1,ISNUMBER(B56),B56&gt;=DATE(2000,1,1),B56&lt;DATE(2100,1,1),C56&lt;&gt;"",COUNTIF($C$14:$C$113,C56)=1,D56=IFERROR(INDEX(Invoices!$C$14:$C$53,MATCH(A56,Invoices!$A$14:$A$53,0)),""),OR(E56="Receipt",E56="Credit"),OR(E56&lt;&gt;"Credit",G56&lt;&gt;""),ISNUMBER(F56),F56&gt;0,F56&lt;=10000000),"Ready","Check row"))</x:f>
      </x:c>
      <x:c r="I56" s="1"/>
      <x:c r="J56" s="1"/>
      <x:c r="K56" s="1"/>
      <x:c r="L56" s="1"/>
    </x:row>
    <x:row r="57" ht="26" customHeight="1">
      <x:c r="A57" s="6"/>
      <x:c r="B57" s="10"/>
      <x:c r="C57" s="6"/>
      <x:c r="D57" s="8"/>
      <x:c r="E57" s="8"/>
      <x:c r="F57" s="12"/>
      <x:c r="G57" s="6"/>
      <x:c r="H57" s="9" t="str">
        <x:f>IF(COUNTA(A57:G57)=0,"",IF(AND(A57&lt;&gt;"",COUNTIF(Invoices!$A$14:$A$53,A57)=1,ISNUMBER(B57),B57&gt;=DATE(2000,1,1),B57&lt;DATE(2100,1,1),C57&lt;&gt;"",COUNTIF($C$14:$C$113,C57)=1,D57=IFERROR(INDEX(Invoices!$C$14:$C$53,MATCH(A57,Invoices!$A$14:$A$53,0)),""),OR(E57="Receipt",E57="Credit"),OR(E57&lt;&gt;"Credit",G57&lt;&gt;""),ISNUMBER(F57),F57&gt;0,F57&lt;=10000000),"Ready","Check row"))</x:f>
      </x:c>
      <x:c r="I57" s="1"/>
      <x:c r="J57" s="1"/>
      <x:c r="K57" s="1"/>
      <x:c r="L57" s="1"/>
    </x:row>
    <x:row r="58" ht="26" customHeight="1">
      <x:c r="A58" s="6"/>
      <x:c r="B58" s="10"/>
      <x:c r="C58" s="6"/>
      <x:c r="D58" s="8"/>
      <x:c r="E58" s="8"/>
      <x:c r="F58" s="12"/>
      <x:c r="G58" s="6"/>
      <x:c r="H58" s="9" t="str">
        <x:f>IF(COUNTA(A58:G58)=0,"",IF(AND(A58&lt;&gt;"",COUNTIF(Invoices!$A$14:$A$53,A58)=1,ISNUMBER(B58),B58&gt;=DATE(2000,1,1),B58&lt;DATE(2100,1,1),C58&lt;&gt;"",COUNTIF($C$14:$C$113,C58)=1,D58=IFERROR(INDEX(Invoices!$C$14:$C$53,MATCH(A58,Invoices!$A$14:$A$53,0)),""),OR(E58="Receipt",E58="Credit"),OR(E58&lt;&gt;"Credit",G58&lt;&gt;""),ISNUMBER(F58),F58&gt;0,F58&lt;=10000000),"Ready","Check row"))</x:f>
      </x:c>
      <x:c r="I58" s="1"/>
      <x:c r="J58" s="1"/>
      <x:c r="K58" s="1"/>
      <x:c r="L58" s="1"/>
    </x:row>
    <x:row r="59" ht="26" customHeight="1">
      <x:c r="A59" s="6"/>
      <x:c r="B59" s="10"/>
      <x:c r="C59" s="6"/>
      <x:c r="D59" s="8"/>
      <x:c r="E59" s="8"/>
      <x:c r="F59" s="12"/>
      <x:c r="G59" s="6"/>
      <x:c r="H59" s="9" t="str">
        <x:f>IF(COUNTA(A59:G59)=0,"",IF(AND(A59&lt;&gt;"",COUNTIF(Invoices!$A$14:$A$53,A59)=1,ISNUMBER(B59),B59&gt;=DATE(2000,1,1),B59&lt;DATE(2100,1,1),C59&lt;&gt;"",COUNTIF($C$14:$C$113,C59)=1,D59=IFERROR(INDEX(Invoices!$C$14:$C$53,MATCH(A59,Invoices!$A$14:$A$53,0)),""),OR(E59="Receipt",E59="Credit"),OR(E59&lt;&gt;"Credit",G59&lt;&gt;""),ISNUMBER(F59),F59&gt;0,F59&lt;=10000000),"Ready","Check row"))</x:f>
      </x:c>
      <x:c r="I59" s="1"/>
      <x:c r="J59" s="1"/>
      <x:c r="K59" s="1"/>
      <x:c r="L59" s="1"/>
    </x:row>
    <x:row r="60" ht="26" customHeight="1">
      <x:c r="A60" s="6"/>
      <x:c r="B60" s="10"/>
      <x:c r="C60" s="6"/>
      <x:c r="D60" s="8"/>
      <x:c r="E60" s="8"/>
      <x:c r="F60" s="12"/>
      <x:c r="G60" s="6"/>
      <x:c r="H60" s="9" t="str">
        <x:f>IF(COUNTA(A60:G60)=0,"",IF(AND(A60&lt;&gt;"",COUNTIF(Invoices!$A$14:$A$53,A60)=1,ISNUMBER(B60),B60&gt;=DATE(2000,1,1),B60&lt;DATE(2100,1,1),C60&lt;&gt;"",COUNTIF($C$14:$C$113,C60)=1,D60=IFERROR(INDEX(Invoices!$C$14:$C$53,MATCH(A60,Invoices!$A$14:$A$53,0)),""),OR(E60="Receipt",E60="Credit"),OR(E60&lt;&gt;"Credit",G60&lt;&gt;""),ISNUMBER(F60),F60&gt;0,F60&lt;=10000000),"Ready","Check row"))</x:f>
      </x:c>
      <x:c r="I60" s="1"/>
      <x:c r="J60" s="1"/>
      <x:c r="K60" s="1"/>
      <x:c r="L60" s="1"/>
    </x:row>
    <x:row r="61" ht="26" customHeight="1">
      <x:c r="A61" s="6"/>
      <x:c r="B61" s="10"/>
      <x:c r="C61" s="6"/>
      <x:c r="D61" s="8"/>
      <x:c r="E61" s="8"/>
      <x:c r="F61" s="12"/>
      <x:c r="G61" s="6"/>
      <x:c r="H61" s="9" t="str">
        <x:f>IF(COUNTA(A61:G61)=0,"",IF(AND(A61&lt;&gt;"",COUNTIF(Invoices!$A$14:$A$53,A61)=1,ISNUMBER(B61),B61&gt;=DATE(2000,1,1),B61&lt;DATE(2100,1,1),C61&lt;&gt;"",COUNTIF($C$14:$C$113,C61)=1,D61=IFERROR(INDEX(Invoices!$C$14:$C$53,MATCH(A61,Invoices!$A$14:$A$53,0)),""),OR(E61="Receipt",E61="Credit"),OR(E61&lt;&gt;"Credit",G61&lt;&gt;""),ISNUMBER(F61),F61&gt;0,F61&lt;=10000000),"Ready","Check row"))</x:f>
      </x:c>
      <x:c r="I61" s="1"/>
      <x:c r="J61" s="1"/>
      <x:c r="K61" s="1"/>
      <x:c r="L61" s="1"/>
    </x:row>
    <x:row r="62" ht="26" customHeight="1">
      <x:c r="A62" s="6"/>
      <x:c r="B62" s="10"/>
      <x:c r="C62" s="6"/>
      <x:c r="D62" s="8"/>
      <x:c r="E62" s="8"/>
      <x:c r="F62" s="12"/>
      <x:c r="G62" s="6"/>
      <x:c r="H62" s="9" t="str">
        <x:f>IF(COUNTA(A62:G62)=0,"",IF(AND(A62&lt;&gt;"",COUNTIF(Invoices!$A$14:$A$53,A62)=1,ISNUMBER(B62),B62&gt;=DATE(2000,1,1),B62&lt;DATE(2100,1,1),C62&lt;&gt;"",COUNTIF($C$14:$C$113,C62)=1,D62=IFERROR(INDEX(Invoices!$C$14:$C$53,MATCH(A62,Invoices!$A$14:$A$53,0)),""),OR(E62="Receipt",E62="Credit"),OR(E62&lt;&gt;"Credit",G62&lt;&gt;""),ISNUMBER(F62),F62&gt;0,F62&lt;=10000000),"Ready","Check row"))</x:f>
      </x:c>
      <x:c r="I62" s="1"/>
      <x:c r="J62" s="1"/>
      <x:c r="K62" s="1"/>
      <x:c r="L62" s="1"/>
    </x:row>
    <x:row r="63" ht="26" customHeight="1">
      <x:c r="A63" s="6"/>
      <x:c r="B63" s="10"/>
      <x:c r="C63" s="6"/>
      <x:c r="D63" s="8"/>
      <x:c r="E63" s="8"/>
      <x:c r="F63" s="12"/>
      <x:c r="G63" s="6"/>
      <x:c r="H63" s="9" t="str">
        <x:f>IF(COUNTA(A63:G63)=0,"",IF(AND(A63&lt;&gt;"",COUNTIF(Invoices!$A$14:$A$53,A63)=1,ISNUMBER(B63),B63&gt;=DATE(2000,1,1),B63&lt;DATE(2100,1,1),C63&lt;&gt;"",COUNTIF($C$14:$C$113,C63)=1,D63=IFERROR(INDEX(Invoices!$C$14:$C$53,MATCH(A63,Invoices!$A$14:$A$53,0)),""),OR(E63="Receipt",E63="Credit"),OR(E63&lt;&gt;"Credit",G63&lt;&gt;""),ISNUMBER(F63),F63&gt;0,F63&lt;=10000000),"Ready","Check row"))</x:f>
      </x:c>
      <x:c r="I63" s="1"/>
      <x:c r="J63" s="1"/>
      <x:c r="K63" s="1"/>
      <x:c r="L63" s="1"/>
    </x:row>
    <x:row r="64" ht="26" customHeight="1">
      <x:c r="A64" s="6"/>
      <x:c r="B64" s="10"/>
      <x:c r="C64" s="6"/>
      <x:c r="D64" s="8"/>
      <x:c r="E64" s="8"/>
      <x:c r="F64" s="12"/>
      <x:c r="G64" s="6"/>
      <x:c r="H64" s="9" t="str">
        <x:f>IF(COUNTA(A64:G64)=0,"",IF(AND(A64&lt;&gt;"",COUNTIF(Invoices!$A$14:$A$53,A64)=1,ISNUMBER(B64),B64&gt;=DATE(2000,1,1),B64&lt;DATE(2100,1,1),C64&lt;&gt;"",COUNTIF($C$14:$C$113,C64)=1,D64=IFERROR(INDEX(Invoices!$C$14:$C$53,MATCH(A64,Invoices!$A$14:$A$53,0)),""),OR(E64="Receipt",E64="Credit"),OR(E64&lt;&gt;"Credit",G64&lt;&gt;""),ISNUMBER(F64),F64&gt;0,F64&lt;=10000000),"Ready","Check row"))</x:f>
      </x:c>
      <x:c r="I64" s="1"/>
      <x:c r="J64" s="1"/>
      <x:c r="K64" s="1"/>
      <x:c r="L64" s="1"/>
    </x:row>
    <x:row r="65" ht="26" customHeight="1">
      <x:c r="A65" s="6"/>
      <x:c r="B65" s="10"/>
      <x:c r="C65" s="6"/>
      <x:c r="D65" s="8"/>
      <x:c r="E65" s="8"/>
      <x:c r="F65" s="12"/>
      <x:c r="G65" s="6"/>
      <x:c r="H65" s="9" t="str">
        <x:f>IF(COUNTA(A65:G65)=0,"",IF(AND(A65&lt;&gt;"",COUNTIF(Invoices!$A$14:$A$53,A65)=1,ISNUMBER(B65),B65&gt;=DATE(2000,1,1),B65&lt;DATE(2100,1,1),C65&lt;&gt;"",COUNTIF($C$14:$C$113,C65)=1,D65=IFERROR(INDEX(Invoices!$C$14:$C$53,MATCH(A65,Invoices!$A$14:$A$53,0)),""),OR(E65="Receipt",E65="Credit"),OR(E65&lt;&gt;"Credit",G65&lt;&gt;""),ISNUMBER(F65),F65&gt;0,F65&lt;=10000000),"Ready","Check row"))</x:f>
      </x:c>
      <x:c r="I65" s="1"/>
      <x:c r="J65" s="1"/>
      <x:c r="K65" s="1"/>
      <x:c r="L65" s="1"/>
    </x:row>
    <x:row r="66" ht="26" customHeight="1">
      <x:c r="A66" s="16"/>
      <x:c r="B66" s="20"/>
      <x:c r="C66" s="16"/>
      <x:c r="D66" s="18"/>
      <x:c r="E66" s="18"/>
      <x:c r="F66" s="21"/>
      <x:c r="G66" s="16"/>
      <x:c r="H66" s="19" t="str">
        <x:f>IF(COUNTA(A66:G66)=0,"",IF(AND(A66&lt;&gt;"",COUNTIF(Invoices!$A$14:$A$53,A66)=1,ISNUMBER(B66),B66&gt;=DATE(2000,1,1),B66&lt;DATE(2100,1,1),C66&lt;&gt;"",COUNTIF($C$14:$C$113,C66)=1,D66=IFERROR(INDEX(Invoices!$C$14:$C$53,MATCH(A66,Invoices!$A$14:$A$53,0)),""),OR(E66="Receipt",E66="Credit"),OR(E66&lt;&gt;"Credit",G66&lt;&gt;""),ISNUMBER(F66),F66&gt;0,F66&lt;=10000000),"Ready","Check row"))</x:f>
      </x:c>
    </x:row>
    <x:row r="67" ht="26" customHeight="1">
      <x:c r="A67" s="16"/>
      <x:c r="B67" s="20"/>
      <x:c r="C67" s="16"/>
      <x:c r="D67" s="18"/>
      <x:c r="E67" s="18"/>
      <x:c r="F67" s="21"/>
      <x:c r="G67" s="16"/>
      <x:c r="H67" s="19" t="str">
        <x:f>IF(COUNTA(A67:G67)=0,"",IF(AND(A67&lt;&gt;"",COUNTIF(Invoices!$A$14:$A$53,A67)=1,ISNUMBER(B67),B67&gt;=DATE(2000,1,1),B67&lt;DATE(2100,1,1),C67&lt;&gt;"",COUNTIF($C$14:$C$113,C67)=1,D67=IFERROR(INDEX(Invoices!$C$14:$C$53,MATCH(A67,Invoices!$A$14:$A$53,0)),""),OR(E67="Receipt",E67="Credit"),OR(E67&lt;&gt;"Credit",G67&lt;&gt;""),ISNUMBER(F67),F67&gt;0,F67&lt;=10000000),"Ready","Check row"))</x:f>
      </x:c>
    </x:row>
    <x:row r="68" ht="26" customHeight="1">
      <x:c r="A68" s="16"/>
      <x:c r="B68" s="20"/>
      <x:c r="C68" s="16"/>
      <x:c r="D68" s="18"/>
      <x:c r="E68" s="18"/>
      <x:c r="F68" s="21"/>
      <x:c r="G68" s="16"/>
      <x:c r="H68" s="19" t="str">
        <x:f>IF(COUNTA(A68:G68)=0,"",IF(AND(A68&lt;&gt;"",COUNTIF(Invoices!$A$14:$A$53,A68)=1,ISNUMBER(B68),B68&gt;=DATE(2000,1,1),B68&lt;DATE(2100,1,1),C68&lt;&gt;"",COUNTIF($C$14:$C$113,C68)=1,D68=IFERROR(INDEX(Invoices!$C$14:$C$53,MATCH(A68,Invoices!$A$14:$A$53,0)),""),OR(E68="Receipt",E68="Credit"),OR(E68&lt;&gt;"Credit",G68&lt;&gt;""),ISNUMBER(F68),F68&gt;0,F68&lt;=10000000),"Ready","Check row"))</x:f>
      </x:c>
    </x:row>
    <x:row r="69" ht="26" customHeight="1">
      <x:c r="A69" s="16"/>
      <x:c r="B69" s="20"/>
      <x:c r="C69" s="16"/>
      <x:c r="D69" s="18"/>
      <x:c r="E69" s="18"/>
      <x:c r="F69" s="21"/>
      <x:c r="G69" s="16"/>
      <x:c r="H69" s="19" t="str">
        <x:f>IF(COUNTA(A69:G69)=0,"",IF(AND(A69&lt;&gt;"",COUNTIF(Invoices!$A$14:$A$53,A69)=1,ISNUMBER(B69),B69&gt;=DATE(2000,1,1),B69&lt;DATE(2100,1,1),C69&lt;&gt;"",COUNTIF($C$14:$C$113,C69)=1,D69=IFERROR(INDEX(Invoices!$C$14:$C$53,MATCH(A69,Invoices!$A$14:$A$53,0)),""),OR(E69="Receipt",E69="Credit"),OR(E69&lt;&gt;"Credit",G69&lt;&gt;""),ISNUMBER(F69),F69&gt;0,F69&lt;=10000000),"Ready","Check row"))</x:f>
      </x:c>
    </x:row>
    <x:row r="70" ht="26" customHeight="1">
      <x:c r="A70" s="16"/>
      <x:c r="B70" s="20"/>
      <x:c r="C70" s="16"/>
      <x:c r="D70" s="18"/>
      <x:c r="E70" s="18"/>
      <x:c r="F70" s="21"/>
      <x:c r="G70" s="16"/>
      <x:c r="H70" s="19" t="str">
        <x:f>IF(COUNTA(A70:G70)=0,"",IF(AND(A70&lt;&gt;"",COUNTIF(Invoices!$A$14:$A$53,A70)=1,ISNUMBER(B70),B70&gt;=DATE(2000,1,1),B70&lt;DATE(2100,1,1),C70&lt;&gt;"",COUNTIF($C$14:$C$113,C70)=1,D70=IFERROR(INDEX(Invoices!$C$14:$C$53,MATCH(A70,Invoices!$A$14:$A$53,0)),""),OR(E70="Receipt",E70="Credit"),OR(E70&lt;&gt;"Credit",G70&lt;&gt;""),ISNUMBER(F70),F70&gt;0,F70&lt;=10000000),"Ready","Check row"))</x:f>
      </x:c>
    </x:row>
    <x:row r="71" ht="26" customHeight="1">
      <x:c r="A71" s="16"/>
      <x:c r="B71" s="20"/>
      <x:c r="C71" s="16"/>
      <x:c r="D71" s="18"/>
      <x:c r="E71" s="18"/>
      <x:c r="F71" s="21"/>
      <x:c r="G71" s="16"/>
      <x:c r="H71" s="19" t="str">
        <x:f>IF(COUNTA(A71:G71)=0,"",IF(AND(A71&lt;&gt;"",COUNTIF(Invoices!$A$14:$A$53,A71)=1,ISNUMBER(B71),B71&gt;=DATE(2000,1,1),B71&lt;DATE(2100,1,1),C71&lt;&gt;"",COUNTIF($C$14:$C$113,C71)=1,D71=IFERROR(INDEX(Invoices!$C$14:$C$53,MATCH(A71,Invoices!$A$14:$A$53,0)),""),OR(E71="Receipt",E71="Credit"),OR(E71&lt;&gt;"Credit",G71&lt;&gt;""),ISNUMBER(F71),F71&gt;0,F71&lt;=10000000),"Ready","Check row"))</x:f>
      </x:c>
    </x:row>
    <x:row r="72" ht="26" customHeight="1">
      <x:c r="A72" s="16"/>
      <x:c r="B72" s="20"/>
      <x:c r="C72" s="16"/>
      <x:c r="D72" s="18"/>
      <x:c r="E72" s="18"/>
      <x:c r="F72" s="21"/>
      <x:c r="G72" s="16"/>
      <x:c r="H72" s="19" t="str">
        <x:f>IF(COUNTA(A72:G72)=0,"",IF(AND(A72&lt;&gt;"",COUNTIF(Invoices!$A$14:$A$53,A72)=1,ISNUMBER(B72),B72&gt;=DATE(2000,1,1),B72&lt;DATE(2100,1,1),C72&lt;&gt;"",COUNTIF($C$14:$C$113,C72)=1,D72=IFERROR(INDEX(Invoices!$C$14:$C$53,MATCH(A72,Invoices!$A$14:$A$53,0)),""),OR(E72="Receipt",E72="Credit"),OR(E72&lt;&gt;"Credit",G72&lt;&gt;""),ISNUMBER(F72),F72&gt;0,F72&lt;=10000000),"Ready","Check row"))</x:f>
      </x:c>
    </x:row>
    <x:row r="73" ht="26" customHeight="1">
      <x:c r="A73" s="16"/>
      <x:c r="B73" s="20"/>
      <x:c r="C73" s="16"/>
      <x:c r="D73" s="18"/>
      <x:c r="E73" s="18"/>
      <x:c r="F73" s="21"/>
      <x:c r="G73" s="16"/>
      <x:c r="H73" s="19" t="str">
        <x:f>IF(COUNTA(A73:G73)=0,"",IF(AND(A73&lt;&gt;"",COUNTIF(Invoices!$A$14:$A$53,A73)=1,ISNUMBER(B73),B73&gt;=DATE(2000,1,1),B73&lt;DATE(2100,1,1),C73&lt;&gt;"",COUNTIF($C$14:$C$113,C73)=1,D73=IFERROR(INDEX(Invoices!$C$14:$C$53,MATCH(A73,Invoices!$A$14:$A$53,0)),""),OR(E73="Receipt",E73="Credit"),OR(E73&lt;&gt;"Credit",G73&lt;&gt;""),ISNUMBER(F73),F73&gt;0,F73&lt;=10000000),"Ready","Check row"))</x:f>
      </x:c>
    </x:row>
    <x:row r="74" ht="26" customHeight="1">
      <x:c r="A74" s="16"/>
      <x:c r="B74" s="20"/>
      <x:c r="C74" s="16"/>
      <x:c r="D74" s="18"/>
      <x:c r="E74" s="18"/>
      <x:c r="F74" s="21"/>
      <x:c r="G74" s="16"/>
      <x:c r="H74" s="19" t="str">
        <x:f>IF(COUNTA(A74:G74)=0,"",IF(AND(A74&lt;&gt;"",COUNTIF(Invoices!$A$14:$A$53,A74)=1,ISNUMBER(B74),B74&gt;=DATE(2000,1,1),B74&lt;DATE(2100,1,1),C74&lt;&gt;"",COUNTIF($C$14:$C$113,C74)=1,D74=IFERROR(INDEX(Invoices!$C$14:$C$53,MATCH(A74,Invoices!$A$14:$A$53,0)),""),OR(E74="Receipt",E74="Credit"),OR(E74&lt;&gt;"Credit",G74&lt;&gt;""),ISNUMBER(F74),F74&gt;0,F74&lt;=10000000),"Ready","Check row"))</x:f>
      </x:c>
    </x:row>
    <x:row r="75" ht="26" customHeight="1">
      <x:c r="A75" s="16"/>
      <x:c r="B75" s="20"/>
      <x:c r="C75" s="16"/>
      <x:c r="D75" s="18"/>
      <x:c r="E75" s="18"/>
      <x:c r="F75" s="21"/>
      <x:c r="G75" s="16"/>
      <x:c r="H75" s="19" t="str">
        <x:f>IF(COUNTA(A75:G75)=0,"",IF(AND(A75&lt;&gt;"",COUNTIF(Invoices!$A$14:$A$53,A75)=1,ISNUMBER(B75),B75&gt;=DATE(2000,1,1),B75&lt;DATE(2100,1,1),C75&lt;&gt;"",COUNTIF($C$14:$C$113,C75)=1,D75=IFERROR(INDEX(Invoices!$C$14:$C$53,MATCH(A75,Invoices!$A$14:$A$53,0)),""),OR(E75="Receipt",E75="Credit"),OR(E75&lt;&gt;"Credit",G75&lt;&gt;""),ISNUMBER(F75),F75&gt;0,F75&lt;=10000000),"Ready","Check row"))</x:f>
      </x:c>
    </x:row>
    <x:row r="76" ht="26" customHeight="1">
      <x:c r="A76" s="16"/>
      <x:c r="B76" s="20"/>
      <x:c r="C76" s="16"/>
      <x:c r="D76" s="18"/>
      <x:c r="E76" s="18"/>
      <x:c r="F76" s="21"/>
      <x:c r="G76" s="16"/>
      <x:c r="H76" s="19" t="str">
        <x:f>IF(COUNTA(A76:G76)=0,"",IF(AND(A76&lt;&gt;"",COUNTIF(Invoices!$A$14:$A$53,A76)=1,ISNUMBER(B76),B76&gt;=DATE(2000,1,1),B76&lt;DATE(2100,1,1),C76&lt;&gt;"",COUNTIF($C$14:$C$113,C76)=1,D76=IFERROR(INDEX(Invoices!$C$14:$C$53,MATCH(A76,Invoices!$A$14:$A$53,0)),""),OR(E76="Receipt",E76="Credit"),OR(E76&lt;&gt;"Credit",G76&lt;&gt;""),ISNUMBER(F76),F76&gt;0,F76&lt;=10000000),"Ready","Check row"))</x:f>
      </x:c>
    </x:row>
    <x:row r="77" ht="26" customHeight="1">
      <x:c r="A77" s="16"/>
      <x:c r="B77" s="20"/>
      <x:c r="C77" s="16"/>
      <x:c r="D77" s="18"/>
      <x:c r="E77" s="18"/>
      <x:c r="F77" s="21"/>
      <x:c r="G77" s="16"/>
      <x:c r="H77" s="19" t="str">
        <x:f>IF(COUNTA(A77:G77)=0,"",IF(AND(A77&lt;&gt;"",COUNTIF(Invoices!$A$14:$A$53,A77)=1,ISNUMBER(B77),B77&gt;=DATE(2000,1,1),B77&lt;DATE(2100,1,1),C77&lt;&gt;"",COUNTIF($C$14:$C$113,C77)=1,D77=IFERROR(INDEX(Invoices!$C$14:$C$53,MATCH(A77,Invoices!$A$14:$A$53,0)),""),OR(E77="Receipt",E77="Credit"),OR(E77&lt;&gt;"Credit",G77&lt;&gt;""),ISNUMBER(F77),F77&gt;0,F77&lt;=10000000),"Ready","Check row"))</x:f>
      </x:c>
    </x:row>
    <x:row r="78" ht="26" customHeight="1">
      <x:c r="A78" s="16"/>
      <x:c r="B78" s="20"/>
      <x:c r="C78" s="16"/>
      <x:c r="D78" s="18"/>
      <x:c r="E78" s="18"/>
      <x:c r="F78" s="21"/>
      <x:c r="G78" s="16"/>
      <x:c r="H78" s="19" t="str">
        <x:f>IF(COUNTA(A78:G78)=0,"",IF(AND(A78&lt;&gt;"",COUNTIF(Invoices!$A$14:$A$53,A78)=1,ISNUMBER(B78),B78&gt;=DATE(2000,1,1),B78&lt;DATE(2100,1,1),C78&lt;&gt;"",COUNTIF($C$14:$C$113,C78)=1,D78=IFERROR(INDEX(Invoices!$C$14:$C$53,MATCH(A78,Invoices!$A$14:$A$53,0)),""),OR(E78="Receipt",E78="Credit"),OR(E78&lt;&gt;"Credit",G78&lt;&gt;""),ISNUMBER(F78),F78&gt;0,F78&lt;=10000000),"Ready","Check row"))</x:f>
      </x:c>
    </x:row>
    <x:row r="79" ht="26" customHeight="1">
      <x:c r="A79" s="16"/>
      <x:c r="B79" s="20"/>
      <x:c r="C79" s="16"/>
      <x:c r="D79" s="18"/>
      <x:c r="E79" s="18"/>
      <x:c r="F79" s="21"/>
      <x:c r="G79" s="16"/>
      <x:c r="H79" s="19" t="str">
        <x:f>IF(COUNTA(A79:G79)=0,"",IF(AND(A79&lt;&gt;"",COUNTIF(Invoices!$A$14:$A$53,A79)=1,ISNUMBER(B79),B79&gt;=DATE(2000,1,1),B79&lt;DATE(2100,1,1),C79&lt;&gt;"",COUNTIF($C$14:$C$113,C79)=1,D79=IFERROR(INDEX(Invoices!$C$14:$C$53,MATCH(A79,Invoices!$A$14:$A$53,0)),""),OR(E79="Receipt",E79="Credit"),OR(E79&lt;&gt;"Credit",G79&lt;&gt;""),ISNUMBER(F79),F79&gt;0,F79&lt;=10000000),"Ready","Check row"))</x:f>
      </x:c>
    </x:row>
    <x:row r="80" ht="26" customHeight="1">
      <x:c r="A80" s="16"/>
      <x:c r="B80" s="20"/>
      <x:c r="C80" s="16"/>
      <x:c r="D80" s="18"/>
      <x:c r="E80" s="18"/>
      <x:c r="F80" s="21"/>
      <x:c r="G80" s="16"/>
      <x:c r="H80" s="19" t="str">
        <x:f>IF(COUNTA(A80:G80)=0,"",IF(AND(A80&lt;&gt;"",COUNTIF(Invoices!$A$14:$A$53,A80)=1,ISNUMBER(B80),B80&gt;=DATE(2000,1,1),B80&lt;DATE(2100,1,1),C80&lt;&gt;"",COUNTIF($C$14:$C$113,C80)=1,D80=IFERROR(INDEX(Invoices!$C$14:$C$53,MATCH(A80,Invoices!$A$14:$A$53,0)),""),OR(E80="Receipt",E80="Credit"),OR(E80&lt;&gt;"Credit",G80&lt;&gt;""),ISNUMBER(F80),F80&gt;0,F80&lt;=10000000),"Ready","Check row"))</x:f>
      </x:c>
    </x:row>
    <x:row r="81" ht="26" customHeight="1">
      <x:c r="A81" s="16"/>
      <x:c r="B81" s="20"/>
      <x:c r="C81" s="16"/>
      <x:c r="D81" s="18"/>
      <x:c r="E81" s="18"/>
      <x:c r="F81" s="21"/>
      <x:c r="G81" s="16"/>
      <x:c r="H81" s="19" t="str">
        <x:f>IF(COUNTA(A81:G81)=0,"",IF(AND(A81&lt;&gt;"",COUNTIF(Invoices!$A$14:$A$53,A81)=1,ISNUMBER(B81),B81&gt;=DATE(2000,1,1),B81&lt;DATE(2100,1,1),C81&lt;&gt;"",COUNTIF($C$14:$C$113,C81)=1,D81=IFERROR(INDEX(Invoices!$C$14:$C$53,MATCH(A81,Invoices!$A$14:$A$53,0)),""),OR(E81="Receipt",E81="Credit"),OR(E81&lt;&gt;"Credit",G81&lt;&gt;""),ISNUMBER(F81),F81&gt;0,F81&lt;=10000000),"Ready","Check row"))</x:f>
      </x:c>
    </x:row>
    <x:row r="82" ht="26" customHeight="1">
      <x:c r="A82" s="16"/>
      <x:c r="B82" s="20"/>
      <x:c r="C82" s="16"/>
      <x:c r="D82" s="18"/>
      <x:c r="E82" s="18"/>
      <x:c r="F82" s="21"/>
      <x:c r="G82" s="16"/>
      <x:c r="H82" s="19" t="str">
        <x:f>IF(COUNTA(A82:G82)=0,"",IF(AND(A82&lt;&gt;"",COUNTIF(Invoices!$A$14:$A$53,A82)=1,ISNUMBER(B82),B82&gt;=DATE(2000,1,1),B82&lt;DATE(2100,1,1),C82&lt;&gt;"",COUNTIF($C$14:$C$113,C82)=1,D82=IFERROR(INDEX(Invoices!$C$14:$C$53,MATCH(A82,Invoices!$A$14:$A$53,0)),""),OR(E82="Receipt",E82="Credit"),OR(E82&lt;&gt;"Credit",G82&lt;&gt;""),ISNUMBER(F82),F82&gt;0,F82&lt;=10000000),"Ready","Check row"))</x:f>
      </x:c>
    </x:row>
    <x:row r="83" ht="26" customHeight="1">
      <x:c r="A83" s="16"/>
      <x:c r="B83" s="20"/>
      <x:c r="C83" s="16"/>
      <x:c r="D83" s="18"/>
      <x:c r="E83" s="18"/>
      <x:c r="F83" s="21"/>
      <x:c r="G83" s="16"/>
      <x:c r="H83" s="19" t="str">
        <x:f>IF(COUNTA(A83:G83)=0,"",IF(AND(A83&lt;&gt;"",COUNTIF(Invoices!$A$14:$A$53,A83)=1,ISNUMBER(B83),B83&gt;=DATE(2000,1,1),B83&lt;DATE(2100,1,1),C83&lt;&gt;"",COUNTIF($C$14:$C$113,C83)=1,D83=IFERROR(INDEX(Invoices!$C$14:$C$53,MATCH(A83,Invoices!$A$14:$A$53,0)),""),OR(E83="Receipt",E83="Credit"),OR(E83&lt;&gt;"Credit",G83&lt;&gt;""),ISNUMBER(F83),F83&gt;0,F83&lt;=10000000),"Ready","Check row"))</x:f>
      </x:c>
    </x:row>
    <x:row r="84" ht="26" customHeight="1">
      <x:c r="A84" s="16"/>
      <x:c r="B84" s="20"/>
      <x:c r="C84" s="16"/>
      <x:c r="D84" s="18"/>
      <x:c r="E84" s="18"/>
      <x:c r="F84" s="21"/>
      <x:c r="G84" s="16"/>
      <x:c r="H84" s="19" t="str">
        <x:f>IF(COUNTA(A84:G84)=0,"",IF(AND(A84&lt;&gt;"",COUNTIF(Invoices!$A$14:$A$53,A84)=1,ISNUMBER(B84),B84&gt;=DATE(2000,1,1),B84&lt;DATE(2100,1,1),C84&lt;&gt;"",COUNTIF($C$14:$C$113,C84)=1,D84=IFERROR(INDEX(Invoices!$C$14:$C$53,MATCH(A84,Invoices!$A$14:$A$53,0)),""),OR(E84="Receipt",E84="Credit"),OR(E84&lt;&gt;"Credit",G84&lt;&gt;""),ISNUMBER(F84),F84&gt;0,F84&lt;=10000000),"Ready","Check row"))</x:f>
      </x:c>
    </x:row>
    <x:row r="85" ht="26" customHeight="1">
      <x:c r="A85" s="16"/>
      <x:c r="B85" s="20"/>
      <x:c r="C85" s="16"/>
      <x:c r="D85" s="18"/>
      <x:c r="E85" s="18"/>
      <x:c r="F85" s="21"/>
      <x:c r="G85" s="16"/>
      <x:c r="H85" s="19" t="str">
        <x:f>IF(COUNTA(A85:G85)=0,"",IF(AND(A85&lt;&gt;"",COUNTIF(Invoices!$A$14:$A$53,A85)=1,ISNUMBER(B85),B85&gt;=DATE(2000,1,1),B85&lt;DATE(2100,1,1),C85&lt;&gt;"",COUNTIF($C$14:$C$113,C85)=1,D85=IFERROR(INDEX(Invoices!$C$14:$C$53,MATCH(A85,Invoices!$A$14:$A$53,0)),""),OR(E85="Receipt",E85="Credit"),OR(E85&lt;&gt;"Credit",G85&lt;&gt;""),ISNUMBER(F85),F85&gt;0,F85&lt;=10000000),"Ready","Check row"))</x:f>
      </x:c>
    </x:row>
    <x:row r="86" ht="26" customHeight="1">
      <x:c r="A86" s="16"/>
      <x:c r="B86" s="20"/>
      <x:c r="C86" s="16"/>
      <x:c r="D86" s="18"/>
      <x:c r="E86" s="18"/>
      <x:c r="F86" s="21"/>
      <x:c r="G86" s="16"/>
      <x:c r="H86" s="19" t="str">
        <x:f>IF(COUNTA(A86:G86)=0,"",IF(AND(A86&lt;&gt;"",COUNTIF(Invoices!$A$14:$A$53,A86)=1,ISNUMBER(B86),B86&gt;=DATE(2000,1,1),B86&lt;DATE(2100,1,1),C86&lt;&gt;"",COUNTIF($C$14:$C$113,C86)=1,D86=IFERROR(INDEX(Invoices!$C$14:$C$53,MATCH(A86,Invoices!$A$14:$A$53,0)),""),OR(E86="Receipt",E86="Credit"),OR(E86&lt;&gt;"Credit",G86&lt;&gt;""),ISNUMBER(F86),F86&gt;0,F86&lt;=10000000),"Ready","Check row"))</x:f>
      </x:c>
    </x:row>
    <x:row r="87" ht="26" customHeight="1">
      <x:c r="A87" s="16"/>
      <x:c r="B87" s="20"/>
      <x:c r="C87" s="16"/>
      <x:c r="D87" s="18"/>
      <x:c r="E87" s="18"/>
      <x:c r="F87" s="21"/>
      <x:c r="G87" s="16"/>
      <x:c r="H87" s="19" t="str">
        <x:f>IF(COUNTA(A87:G87)=0,"",IF(AND(A87&lt;&gt;"",COUNTIF(Invoices!$A$14:$A$53,A87)=1,ISNUMBER(B87),B87&gt;=DATE(2000,1,1),B87&lt;DATE(2100,1,1),C87&lt;&gt;"",COUNTIF($C$14:$C$113,C87)=1,D87=IFERROR(INDEX(Invoices!$C$14:$C$53,MATCH(A87,Invoices!$A$14:$A$53,0)),""),OR(E87="Receipt",E87="Credit"),OR(E87&lt;&gt;"Credit",G87&lt;&gt;""),ISNUMBER(F87),F87&gt;0,F87&lt;=10000000),"Ready","Check row"))</x:f>
      </x:c>
    </x:row>
    <x:row r="88" ht="26" customHeight="1">
      <x:c r="A88" s="16"/>
      <x:c r="B88" s="20"/>
      <x:c r="C88" s="16"/>
      <x:c r="D88" s="18"/>
      <x:c r="E88" s="18"/>
      <x:c r="F88" s="21"/>
      <x:c r="G88" s="16"/>
      <x:c r="H88" s="19" t="str">
        <x:f>IF(COUNTA(A88:G88)=0,"",IF(AND(A88&lt;&gt;"",COUNTIF(Invoices!$A$14:$A$53,A88)=1,ISNUMBER(B88),B88&gt;=DATE(2000,1,1),B88&lt;DATE(2100,1,1),C88&lt;&gt;"",COUNTIF($C$14:$C$113,C88)=1,D88=IFERROR(INDEX(Invoices!$C$14:$C$53,MATCH(A88,Invoices!$A$14:$A$53,0)),""),OR(E88="Receipt",E88="Credit"),OR(E88&lt;&gt;"Credit",G88&lt;&gt;""),ISNUMBER(F88),F88&gt;0,F88&lt;=10000000),"Ready","Check row"))</x:f>
      </x:c>
    </x:row>
    <x:row r="89" ht="26" customHeight="1">
      <x:c r="A89" s="16"/>
      <x:c r="B89" s="20"/>
      <x:c r="C89" s="16"/>
      <x:c r="D89" s="18"/>
      <x:c r="E89" s="18"/>
      <x:c r="F89" s="21"/>
      <x:c r="G89" s="16"/>
      <x:c r="H89" s="19" t="str">
        <x:f>IF(COUNTA(A89:G89)=0,"",IF(AND(A89&lt;&gt;"",COUNTIF(Invoices!$A$14:$A$53,A89)=1,ISNUMBER(B89),B89&gt;=DATE(2000,1,1),B89&lt;DATE(2100,1,1),C89&lt;&gt;"",COUNTIF($C$14:$C$113,C89)=1,D89=IFERROR(INDEX(Invoices!$C$14:$C$53,MATCH(A89,Invoices!$A$14:$A$53,0)),""),OR(E89="Receipt",E89="Credit"),OR(E89&lt;&gt;"Credit",G89&lt;&gt;""),ISNUMBER(F89),F89&gt;0,F89&lt;=10000000),"Ready","Check row"))</x:f>
      </x:c>
    </x:row>
    <x:row r="90" ht="26" customHeight="1">
      <x:c r="A90" s="16"/>
      <x:c r="B90" s="20"/>
      <x:c r="C90" s="16"/>
      <x:c r="D90" s="18"/>
      <x:c r="E90" s="18"/>
      <x:c r="F90" s="21"/>
      <x:c r="G90" s="16"/>
      <x:c r="H90" s="19" t="str">
        <x:f>IF(COUNTA(A90:G90)=0,"",IF(AND(A90&lt;&gt;"",COUNTIF(Invoices!$A$14:$A$53,A90)=1,ISNUMBER(B90),B90&gt;=DATE(2000,1,1),B90&lt;DATE(2100,1,1),C90&lt;&gt;"",COUNTIF($C$14:$C$113,C90)=1,D90=IFERROR(INDEX(Invoices!$C$14:$C$53,MATCH(A90,Invoices!$A$14:$A$53,0)),""),OR(E90="Receipt",E90="Credit"),OR(E90&lt;&gt;"Credit",G90&lt;&gt;""),ISNUMBER(F90),F90&gt;0,F90&lt;=10000000),"Ready","Check row"))</x:f>
      </x:c>
    </x:row>
    <x:row r="91" ht="26" customHeight="1">
      <x:c r="A91" s="16"/>
      <x:c r="B91" s="20"/>
      <x:c r="C91" s="16"/>
      <x:c r="D91" s="18"/>
      <x:c r="E91" s="18"/>
      <x:c r="F91" s="21"/>
      <x:c r="G91" s="16"/>
      <x:c r="H91" s="19" t="str">
        <x:f>IF(COUNTA(A91:G91)=0,"",IF(AND(A91&lt;&gt;"",COUNTIF(Invoices!$A$14:$A$53,A91)=1,ISNUMBER(B91),B91&gt;=DATE(2000,1,1),B91&lt;DATE(2100,1,1),C91&lt;&gt;"",COUNTIF($C$14:$C$113,C91)=1,D91=IFERROR(INDEX(Invoices!$C$14:$C$53,MATCH(A91,Invoices!$A$14:$A$53,0)),""),OR(E91="Receipt",E91="Credit"),OR(E91&lt;&gt;"Credit",G91&lt;&gt;""),ISNUMBER(F91),F91&gt;0,F91&lt;=10000000),"Ready","Check row"))</x:f>
      </x:c>
    </x:row>
    <x:row r="92" ht="26" customHeight="1">
      <x:c r="A92" s="16"/>
      <x:c r="B92" s="20"/>
      <x:c r="C92" s="16"/>
      <x:c r="D92" s="18"/>
      <x:c r="E92" s="18"/>
      <x:c r="F92" s="21"/>
      <x:c r="G92" s="16"/>
      <x:c r="H92" s="19" t="str">
        <x:f>IF(COUNTA(A92:G92)=0,"",IF(AND(A92&lt;&gt;"",COUNTIF(Invoices!$A$14:$A$53,A92)=1,ISNUMBER(B92),B92&gt;=DATE(2000,1,1),B92&lt;DATE(2100,1,1),C92&lt;&gt;"",COUNTIF($C$14:$C$113,C92)=1,D92=IFERROR(INDEX(Invoices!$C$14:$C$53,MATCH(A92,Invoices!$A$14:$A$53,0)),""),OR(E92="Receipt",E92="Credit"),OR(E92&lt;&gt;"Credit",G92&lt;&gt;""),ISNUMBER(F92),F92&gt;0,F92&lt;=10000000),"Ready","Check row"))</x:f>
      </x:c>
    </x:row>
    <x:row r="93" ht="26" customHeight="1">
      <x:c r="A93" s="16"/>
      <x:c r="B93" s="20"/>
      <x:c r="C93" s="16"/>
      <x:c r="D93" s="18"/>
      <x:c r="E93" s="18"/>
      <x:c r="F93" s="21"/>
      <x:c r="G93" s="16"/>
      <x:c r="H93" s="19" t="str">
        <x:f>IF(COUNTA(A93:G93)=0,"",IF(AND(A93&lt;&gt;"",COUNTIF(Invoices!$A$14:$A$53,A93)=1,ISNUMBER(B93),B93&gt;=DATE(2000,1,1),B93&lt;DATE(2100,1,1),C93&lt;&gt;"",COUNTIF($C$14:$C$113,C93)=1,D93=IFERROR(INDEX(Invoices!$C$14:$C$53,MATCH(A93,Invoices!$A$14:$A$53,0)),""),OR(E93="Receipt",E93="Credit"),OR(E93&lt;&gt;"Credit",G93&lt;&gt;""),ISNUMBER(F93),F93&gt;0,F93&lt;=10000000),"Ready","Check row"))</x:f>
      </x:c>
    </x:row>
    <x:row r="94" ht="26" customHeight="1">
      <x:c r="A94" s="16"/>
      <x:c r="B94" s="20"/>
      <x:c r="C94" s="16"/>
      <x:c r="D94" s="18"/>
      <x:c r="E94" s="18"/>
      <x:c r="F94" s="21"/>
      <x:c r="G94" s="16"/>
      <x:c r="H94" s="19" t="str">
        <x:f>IF(COUNTA(A94:G94)=0,"",IF(AND(A94&lt;&gt;"",COUNTIF(Invoices!$A$14:$A$53,A94)=1,ISNUMBER(B94),B94&gt;=DATE(2000,1,1),B94&lt;DATE(2100,1,1),C94&lt;&gt;"",COUNTIF($C$14:$C$113,C94)=1,D94=IFERROR(INDEX(Invoices!$C$14:$C$53,MATCH(A94,Invoices!$A$14:$A$53,0)),""),OR(E94="Receipt",E94="Credit"),OR(E94&lt;&gt;"Credit",G94&lt;&gt;""),ISNUMBER(F94),F94&gt;0,F94&lt;=10000000),"Ready","Check row"))</x:f>
      </x:c>
    </x:row>
    <x:row r="95" ht="26" customHeight="1">
      <x:c r="A95" s="16"/>
      <x:c r="B95" s="20"/>
      <x:c r="C95" s="16"/>
      <x:c r="D95" s="18"/>
      <x:c r="E95" s="18"/>
      <x:c r="F95" s="21"/>
      <x:c r="G95" s="16"/>
      <x:c r="H95" s="19" t="str">
        <x:f>IF(COUNTA(A95:G95)=0,"",IF(AND(A95&lt;&gt;"",COUNTIF(Invoices!$A$14:$A$53,A95)=1,ISNUMBER(B95),B95&gt;=DATE(2000,1,1),B95&lt;DATE(2100,1,1),C95&lt;&gt;"",COUNTIF($C$14:$C$113,C95)=1,D95=IFERROR(INDEX(Invoices!$C$14:$C$53,MATCH(A95,Invoices!$A$14:$A$53,0)),""),OR(E95="Receipt",E95="Credit"),OR(E95&lt;&gt;"Credit",G95&lt;&gt;""),ISNUMBER(F95),F95&gt;0,F95&lt;=10000000),"Ready","Check row"))</x:f>
      </x:c>
    </x:row>
    <x:row r="96" ht="26" customHeight="1">
      <x:c r="A96" s="16"/>
      <x:c r="B96" s="20"/>
      <x:c r="C96" s="16"/>
      <x:c r="D96" s="18"/>
      <x:c r="E96" s="18"/>
      <x:c r="F96" s="21"/>
      <x:c r="G96" s="16"/>
      <x:c r="H96" s="19" t="str">
        <x:f>IF(COUNTA(A96:G96)=0,"",IF(AND(A96&lt;&gt;"",COUNTIF(Invoices!$A$14:$A$53,A96)=1,ISNUMBER(B96),B96&gt;=DATE(2000,1,1),B96&lt;DATE(2100,1,1),C96&lt;&gt;"",COUNTIF($C$14:$C$113,C96)=1,D96=IFERROR(INDEX(Invoices!$C$14:$C$53,MATCH(A96,Invoices!$A$14:$A$53,0)),""),OR(E96="Receipt",E96="Credit"),OR(E96&lt;&gt;"Credit",G96&lt;&gt;""),ISNUMBER(F96),F96&gt;0,F96&lt;=10000000),"Ready","Check row"))</x:f>
      </x:c>
    </x:row>
    <x:row r="97" ht="26" customHeight="1">
      <x:c r="A97" s="16"/>
      <x:c r="B97" s="20"/>
      <x:c r="C97" s="16"/>
      <x:c r="D97" s="18"/>
      <x:c r="E97" s="18"/>
      <x:c r="F97" s="21"/>
      <x:c r="G97" s="16"/>
      <x:c r="H97" s="19" t="str">
        <x:f>IF(COUNTA(A97:G97)=0,"",IF(AND(A97&lt;&gt;"",COUNTIF(Invoices!$A$14:$A$53,A97)=1,ISNUMBER(B97),B97&gt;=DATE(2000,1,1),B97&lt;DATE(2100,1,1),C97&lt;&gt;"",COUNTIF($C$14:$C$113,C97)=1,D97=IFERROR(INDEX(Invoices!$C$14:$C$53,MATCH(A97,Invoices!$A$14:$A$53,0)),""),OR(E97="Receipt",E97="Credit"),OR(E97&lt;&gt;"Credit",G97&lt;&gt;""),ISNUMBER(F97),F97&gt;0,F97&lt;=10000000),"Ready","Check row"))</x:f>
      </x:c>
    </x:row>
    <x:row r="98" ht="26" customHeight="1">
      <x:c r="A98" s="16"/>
      <x:c r="B98" s="20"/>
      <x:c r="C98" s="16"/>
      <x:c r="D98" s="18"/>
      <x:c r="E98" s="18"/>
      <x:c r="F98" s="21"/>
      <x:c r="G98" s="16"/>
      <x:c r="H98" s="19" t="str">
        <x:f>IF(COUNTA(A98:G98)=0,"",IF(AND(A98&lt;&gt;"",COUNTIF(Invoices!$A$14:$A$53,A98)=1,ISNUMBER(B98),B98&gt;=DATE(2000,1,1),B98&lt;DATE(2100,1,1),C98&lt;&gt;"",COUNTIF($C$14:$C$113,C98)=1,D98=IFERROR(INDEX(Invoices!$C$14:$C$53,MATCH(A98,Invoices!$A$14:$A$53,0)),""),OR(E98="Receipt",E98="Credit"),OR(E98&lt;&gt;"Credit",G98&lt;&gt;""),ISNUMBER(F98),F98&gt;0,F98&lt;=10000000),"Ready","Check row"))</x:f>
      </x:c>
    </x:row>
    <x:row r="99" ht="26" customHeight="1">
      <x:c r="A99" s="16"/>
      <x:c r="B99" s="20"/>
      <x:c r="C99" s="16"/>
      <x:c r="D99" s="18"/>
      <x:c r="E99" s="18"/>
      <x:c r="F99" s="21"/>
      <x:c r="G99" s="16"/>
      <x:c r="H99" s="19" t="str">
        <x:f>IF(COUNTA(A99:G99)=0,"",IF(AND(A99&lt;&gt;"",COUNTIF(Invoices!$A$14:$A$53,A99)=1,ISNUMBER(B99),B99&gt;=DATE(2000,1,1),B99&lt;DATE(2100,1,1),C99&lt;&gt;"",COUNTIF($C$14:$C$113,C99)=1,D99=IFERROR(INDEX(Invoices!$C$14:$C$53,MATCH(A99,Invoices!$A$14:$A$53,0)),""),OR(E99="Receipt",E99="Credit"),OR(E99&lt;&gt;"Credit",G99&lt;&gt;""),ISNUMBER(F99),F99&gt;0,F99&lt;=10000000),"Ready","Check row"))</x:f>
      </x:c>
    </x:row>
    <x:row r="100" ht="26" customHeight="1">
      <x:c r="A100" s="16"/>
      <x:c r="B100" s="20"/>
      <x:c r="C100" s="16"/>
      <x:c r="D100" s="18"/>
      <x:c r="E100" s="18"/>
      <x:c r="F100" s="21"/>
      <x:c r="G100" s="16"/>
      <x:c r="H100" s="19" t="str">
        <x:f>IF(COUNTA(A100:G100)=0,"",IF(AND(A100&lt;&gt;"",COUNTIF(Invoices!$A$14:$A$53,A100)=1,ISNUMBER(B100),B100&gt;=DATE(2000,1,1),B100&lt;DATE(2100,1,1),C100&lt;&gt;"",COUNTIF($C$14:$C$113,C100)=1,D100=IFERROR(INDEX(Invoices!$C$14:$C$53,MATCH(A100,Invoices!$A$14:$A$53,0)),""),OR(E100="Receipt",E100="Credit"),OR(E100&lt;&gt;"Credit",G100&lt;&gt;""),ISNUMBER(F100),F100&gt;0,F100&lt;=10000000),"Ready","Check row"))</x:f>
      </x:c>
    </x:row>
    <x:row r="101" ht="26" customHeight="1">
      <x:c r="A101" s="16"/>
      <x:c r="B101" s="20"/>
      <x:c r="C101" s="16"/>
      <x:c r="D101" s="18"/>
      <x:c r="E101" s="18"/>
      <x:c r="F101" s="21"/>
      <x:c r="G101" s="16"/>
      <x:c r="H101" s="19" t="str">
        <x:f>IF(COUNTA(A101:G101)=0,"",IF(AND(A101&lt;&gt;"",COUNTIF(Invoices!$A$14:$A$53,A101)=1,ISNUMBER(B101),B101&gt;=DATE(2000,1,1),B101&lt;DATE(2100,1,1),C101&lt;&gt;"",COUNTIF($C$14:$C$113,C101)=1,D101=IFERROR(INDEX(Invoices!$C$14:$C$53,MATCH(A101,Invoices!$A$14:$A$53,0)),""),OR(E101="Receipt",E101="Credit"),OR(E101&lt;&gt;"Credit",G101&lt;&gt;""),ISNUMBER(F101),F101&gt;0,F101&lt;=10000000),"Ready","Check row"))</x:f>
      </x:c>
    </x:row>
    <x:row r="102" ht="26" customHeight="1">
      <x:c r="A102" s="16"/>
      <x:c r="B102" s="20"/>
      <x:c r="C102" s="16"/>
      <x:c r="D102" s="18"/>
      <x:c r="E102" s="18"/>
      <x:c r="F102" s="21"/>
      <x:c r="G102" s="16"/>
      <x:c r="H102" s="19" t="str">
        <x:f>IF(COUNTA(A102:G102)=0,"",IF(AND(A102&lt;&gt;"",COUNTIF(Invoices!$A$14:$A$53,A102)=1,ISNUMBER(B102),B102&gt;=DATE(2000,1,1),B102&lt;DATE(2100,1,1),C102&lt;&gt;"",COUNTIF($C$14:$C$113,C102)=1,D102=IFERROR(INDEX(Invoices!$C$14:$C$53,MATCH(A102,Invoices!$A$14:$A$53,0)),""),OR(E102="Receipt",E102="Credit"),OR(E102&lt;&gt;"Credit",G102&lt;&gt;""),ISNUMBER(F102),F102&gt;0,F102&lt;=10000000),"Ready","Check row"))</x:f>
      </x:c>
    </x:row>
    <x:row r="103" ht="26" customHeight="1">
      <x:c r="A103" s="16"/>
      <x:c r="B103" s="20"/>
      <x:c r="C103" s="16"/>
      <x:c r="D103" s="18"/>
      <x:c r="E103" s="18"/>
      <x:c r="F103" s="21"/>
      <x:c r="G103" s="16"/>
      <x:c r="H103" s="19" t="str">
        <x:f>IF(COUNTA(A103:G103)=0,"",IF(AND(A103&lt;&gt;"",COUNTIF(Invoices!$A$14:$A$53,A103)=1,ISNUMBER(B103),B103&gt;=DATE(2000,1,1),B103&lt;DATE(2100,1,1),C103&lt;&gt;"",COUNTIF($C$14:$C$113,C103)=1,D103=IFERROR(INDEX(Invoices!$C$14:$C$53,MATCH(A103,Invoices!$A$14:$A$53,0)),""),OR(E103="Receipt",E103="Credit"),OR(E103&lt;&gt;"Credit",G103&lt;&gt;""),ISNUMBER(F103),F103&gt;0,F103&lt;=10000000),"Ready","Check row"))</x:f>
      </x:c>
    </x:row>
    <x:row r="104" ht="26" customHeight="1">
      <x:c r="A104" s="16"/>
      <x:c r="B104" s="20"/>
      <x:c r="C104" s="16"/>
      <x:c r="D104" s="18"/>
      <x:c r="E104" s="18"/>
      <x:c r="F104" s="21"/>
      <x:c r="G104" s="16"/>
      <x:c r="H104" s="19" t="str">
        <x:f>IF(COUNTA(A104:G104)=0,"",IF(AND(A104&lt;&gt;"",COUNTIF(Invoices!$A$14:$A$53,A104)=1,ISNUMBER(B104),B104&gt;=DATE(2000,1,1),B104&lt;DATE(2100,1,1),C104&lt;&gt;"",COUNTIF($C$14:$C$113,C104)=1,D104=IFERROR(INDEX(Invoices!$C$14:$C$53,MATCH(A104,Invoices!$A$14:$A$53,0)),""),OR(E104="Receipt",E104="Credit"),OR(E104&lt;&gt;"Credit",G104&lt;&gt;""),ISNUMBER(F104),F104&gt;0,F104&lt;=10000000),"Ready","Check row"))</x:f>
      </x:c>
    </x:row>
    <x:row r="105" ht="26" customHeight="1">
      <x:c r="A105" s="16"/>
      <x:c r="B105" s="20"/>
      <x:c r="C105" s="16"/>
      <x:c r="D105" s="18"/>
      <x:c r="E105" s="18"/>
      <x:c r="F105" s="21"/>
      <x:c r="G105" s="16"/>
      <x:c r="H105" s="19" t="str">
        <x:f>IF(COUNTA(A105:G105)=0,"",IF(AND(A105&lt;&gt;"",COUNTIF(Invoices!$A$14:$A$53,A105)=1,ISNUMBER(B105),B105&gt;=DATE(2000,1,1),B105&lt;DATE(2100,1,1),C105&lt;&gt;"",COUNTIF($C$14:$C$113,C105)=1,D105=IFERROR(INDEX(Invoices!$C$14:$C$53,MATCH(A105,Invoices!$A$14:$A$53,0)),""),OR(E105="Receipt",E105="Credit"),OR(E105&lt;&gt;"Credit",G105&lt;&gt;""),ISNUMBER(F105),F105&gt;0,F105&lt;=10000000),"Ready","Check row"))</x:f>
      </x:c>
    </x:row>
    <x:row r="106" ht="26" customHeight="1">
      <x:c r="A106" s="16"/>
      <x:c r="B106" s="20"/>
      <x:c r="C106" s="16"/>
      <x:c r="D106" s="18"/>
      <x:c r="E106" s="18"/>
      <x:c r="F106" s="21"/>
      <x:c r="G106" s="16"/>
      <x:c r="H106" s="19" t="str">
        <x:f>IF(COUNTA(A106:G106)=0,"",IF(AND(A106&lt;&gt;"",COUNTIF(Invoices!$A$14:$A$53,A106)=1,ISNUMBER(B106),B106&gt;=DATE(2000,1,1),B106&lt;DATE(2100,1,1),C106&lt;&gt;"",COUNTIF($C$14:$C$113,C106)=1,D106=IFERROR(INDEX(Invoices!$C$14:$C$53,MATCH(A106,Invoices!$A$14:$A$53,0)),""),OR(E106="Receipt",E106="Credit"),OR(E106&lt;&gt;"Credit",G106&lt;&gt;""),ISNUMBER(F106),F106&gt;0,F106&lt;=10000000),"Ready","Check row"))</x:f>
      </x:c>
    </x:row>
    <x:row r="107" ht="26" customHeight="1">
      <x:c r="A107" s="16"/>
      <x:c r="B107" s="20"/>
      <x:c r="C107" s="16"/>
      <x:c r="D107" s="18"/>
      <x:c r="E107" s="18"/>
      <x:c r="F107" s="21"/>
      <x:c r="G107" s="16"/>
      <x:c r="H107" s="19" t="str">
        <x:f>IF(COUNTA(A107:G107)=0,"",IF(AND(A107&lt;&gt;"",COUNTIF(Invoices!$A$14:$A$53,A107)=1,ISNUMBER(B107),B107&gt;=DATE(2000,1,1),B107&lt;DATE(2100,1,1),C107&lt;&gt;"",COUNTIF($C$14:$C$113,C107)=1,D107=IFERROR(INDEX(Invoices!$C$14:$C$53,MATCH(A107,Invoices!$A$14:$A$53,0)),""),OR(E107="Receipt",E107="Credit"),OR(E107&lt;&gt;"Credit",G107&lt;&gt;""),ISNUMBER(F107),F107&gt;0,F107&lt;=10000000),"Ready","Check row"))</x:f>
      </x:c>
    </x:row>
    <x:row r="108" ht="26" customHeight="1">
      <x:c r="A108" s="16"/>
      <x:c r="B108" s="20"/>
      <x:c r="C108" s="16"/>
      <x:c r="D108" s="18"/>
      <x:c r="E108" s="18"/>
      <x:c r="F108" s="21"/>
      <x:c r="G108" s="16"/>
      <x:c r="H108" s="19" t="str">
        <x:f>IF(COUNTA(A108:G108)=0,"",IF(AND(A108&lt;&gt;"",COUNTIF(Invoices!$A$14:$A$53,A108)=1,ISNUMBER(B108),B108&gt;=DATE(2000,1,1),B108&lt;DATE(2100,1,1),C108&lt;&gt;"",COUNTIF($C$14:$C$113,C108)=1,D108=IFERROR(INDEX(Invoices!$C$14:$C$53,MATCH(A108,Invoices!$A$14:$A$53,0)),""),OR(E108="Receipt",E108="Credit"),OR(E108&lt;&gt;"Credit",G108&lt;&gt;""),ISNUMBER(F108),F108&gt;0,F108&lt;=10000000),"Ready","Check row"))</x:f>
      </x:c>
    </x:row>
    <x:row r="109" ht="26" customHeight="1">
      <x:c r="A109" s="16"/>
      <x:c r="B109" s="20"/>
      <x:c r="C109" s="16"/>
      <x:c r="D109" s="18"/>
      <x:c r="E109" s="18"/>
      <x:c r="F109" s="21"/>
      <x:c r="G109" s="16"/>
      <x:c r="H109" s="19" t="str">
        <x:f>IF(COUNTA(A109:G109)=0,"",IF(AND(A109&lt;&gt;"",COUNTIF(Invoices!$A$14:$A$53,A109)=1,ISNUMBER(B109),B109&gt;=DATE(2000,1,1),B109&lt;DATE(2100,1,1),C109&lt;&gt;"",COUNTIF($C$14:$C$113,C109)=1,D109=IFERROR(INDEX(Invoices!$C$14:$C$53,MATCH(A109,Invoices!$A$14:$A$53,0)),""),OR(E109="Receipt",E109="Credit"),OR(E109&lt;&gt;"Credit",G109&lt;&gt;""),ISNUMBER(F109),F109&gt;0,F109&lt;=10000000),"Ready","Check row"))</x:f>
      </x:c>
    </x:row>
    <x:row r="110" ht="26" customHeight="1">
      <x:c r="A110" s="16"/>
      <x:c r="B110" s="20"/>
      <x:c r="C110" s="16"/>
      <x:c r="D110" s="18"/>
      <x:c r="E110" s="18"/>
      <x:c r="F110" s="21"/>
      <x:c r="G110" s="16"/>
      <x:c r="H110" s="19" t="str">
        <x:f>IF(COUNTA(A110:G110)=0,"",IF(AND(A110&lt;&gt;"",COUNTIF(Invoices!$A$14:$A$53,A110)=1,ISNUMBER(B110),B110&gt;=DATE(2000,1,1),B110&lt;DATE(2100,1,1),C110&lt;&gt;"",COUNTIF($C$14:$C$113,C110)=1,D110=IFERROR(INDEX(Invoices!$C$14:$C$53,MATCH(A110,Invoices!$A$14:$A$53,0)),""),OR(E110="Receipt",E110="Credit"),OR(E110&lt;&gt;"Credit",G110&lt;&gt;""),ISNUMBER(F110),F110&gt;0,F110&lt;=10000000),"Ready","Check row"))</x:f>
      </x:c>
    </x:row>
    <x:row r="111" ht="26" customHeight="1">
      <x:c r="A111" s="16"/>
      <x:c r="B111" s="20"/>
      <x:c r="C111" s="16"/>
      <x:c r="D111" s="18"/>
      <x:c r="E111" s="18"/>
      <x:c r="F111" s="21"/>
      <x:c r="G111" s="16"/>
      <x:c r="H111" s="19" t="str">
        <x:f>IF(COUNTA(A111:G111)=0,"",IF(AND(A111&lt;&gt;"",COUNTIF(Invoices!$A$14:$A$53,A111)=1,ISNUMBER(B111),B111&gt;=DATE(2000,1,1),B111&lt;DATE(2100,1,1),C111&lt;&gt;"",COUNTIF($C$14:$C$113,C111)=1,D111=IFERROR(INDEX(Invoices!$C$14:$C$53,MATCH(A111,Invoices!$A$14:$A$53,0)),""),OR(E111="Receipt",E111="Credit"),OR(E111&lt;&gt;"Credit",G111&lt;&gt;""),ISNUMBER(F111),F111&gt;0,F111&lt;=10000000),"Ready","Check row"))</x:f>
      </x:c>
    </x:row>
    <x:row r="112" ht="26" customHeight="1">
      <x:c r="A112" s="16"/>
      <x:c r="B112" s="20"/>
      <x:c r="C112" s="16"/>
      <x:c r="D112" s="18"/>
      <x:c r="E112" s="18"/>
      <x:c r="F112" s="21"/>
      <x:c r="G112" s="16"/>
      <x:c r="H112" s="19" t="str">
        <x:f>IF(COUNTA(A112:G112)=0,"",IF(AND(A112&lt;&gt;"",COUNTIF(Invoices!$A$14:$A$53,A112)=1,ISNUMBER(B112),B112&gt;=DATE(2000,1,1),B112&lt;DATE(2100,1,1),C112&lt;&gt;"",COUNTIF($C$14:$C$113,C112)=1,D112=IFERROR(INDEX(Invoices!$C$14:$C$53,MATCH(A112,Invoices!$A$14:$A$53,0)),""),OR(E112="Receipt",E112="Credit"),OR(E112&lt;&gt;"Credit",G112&lt;&gt;""),ISNUMBER(F112),F112&gt;0,F112&lt;=10000000),"Ready","Check row"))</x:f>
      </x:c>
    </x:row>
    <x:row r="113" ht="26" customHeight="1">
      <x:c r="A113" s="16"/>
      <x:c r="B113" s="20"/>
      <x:c r="C113" s="16"/>
      <x:c r="D113" s="18"/>
      <x:c r="E113" s="18"/>
      <x:c r="F113" s="21"/>
      <x:c r="G113" s="16"/>
      <x:c r="H113" s="19" t="str">
        <x:f>IF(COUNTA(A113:G113)=0,"",IF(AND(A113&lt;&gt;"",COUNTIF(Invoices!$A$14:$A$53,A113)=1,ISNUMBER(B113),B113&gt;=DATE(2000,1,1),B113&lt;DATE(2100,1,1),C113&lt;&gt;"",COUNTIF($C$14:$C$113,C113)=1,D113=IFERROR(INDEX(Invoices!$C$14:$C$53,MATCH(A113,Invoices!$A$14:$A$53,0)),""),OR(E113="Receipt",E113="Credit"),OR(E113&lt;&gt;"Credit",G113&lt;&gt;""),ISNUMBER(F113),F113&gt;0,F113&lt;=10000000),"Ready","Check row"))</x:f>
      </x:c>
    </x:row>
  </x:sheetData>
  <x:pageMargins left="0.7" right="0.7" top="0.75" bottom="0.75" header="0.3" footer="0.3"/>
  <x:headerFooter>
    <x:oddFooter>TimeLodge | Track time. Get paid. | https://timelodge.com | https://timelodge.com/resources/invoice-payment-tracker</x:oddFooter>
  </x:headerFooter>
  <x:pageSetup paperSize="9" orientation="landscape" fitToWidth="1" fitToHeight="1"/>
</x:worksheet>
</file>