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8d8ca4638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break-even" sheetId="1" r:id="R1137b1e297f24bbc"/>
  </x:sheets>
  <x:definedNames>
    <x:definedName name="_xlnm.Print_Area" localSheetId="0">'Monthly break-even'!$A$1:$D$31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5">
    <x:font>
      <x:sz val="11"/>
      <x:name val="Carlito"/>
    </x:font>
    <x:font>
      <x:sz val="11"/>
      <x:color rgb="FF173330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sz val="11"/>
      <x:color rgb="FF1741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34E4A"/>
      </x:patternFill>
    </x:fill>
    <x:fill>
      <x:patternFill patternType="solid">
        <x:fgColor rgb="FFFFF1C4"/>
      </x:patternFill>
    </x:fill>
    <x:fill>
      <x:patternFill patternType="solid">
        <x:fgColor rgb="FFE8F5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200" fontId="4" fillId="3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cda973d0b4e08" /><Relationship Type="http://schemas.openxmlformats.org/officeDocument/2006/relationships/theme" Target="/xl/theme/theme1.xml" Id="R5e6ac00631374ff5" /><Relationship Type="http://schemas.openxmlformats.org/officeDocument/2006/relationships/sharedStrings" Target="/xl/sharedStrings.xml" Id="Ra22858aa18524139" /><Relationship Type="http://schemas.openxmlformats.org/officeDocument/2006/relationships/worksheet" Target="/xl/worksheets/sheet1.xml" Id="R1137b1e297f24b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36" hidden="0" customWidth="1"/>
    <x:col min="2" max="2" width="20" hidden="0" customWidth="1"/>
    <x:col min="3" max="3" width="3" hidden="0" customWidth="1"/>
    <x:col min="4" max="4" width="49" hidden="0" customWidth="1"/>
  </x:cols>
  <x:sheetData>
    <x:row r="1" ht="28" customHeight="1">
      <x:c r="A1" s="3" t="str">
        <x:v>Service business break-even</x:v>
      </x:c>
      <x:c r="B1" s="2"/>
      <x:c r="C1" s="2"/>
      <x:c r="D1" s="2"/>
    </x:row>
    <x:row r="2" ht="20" customHeight="1">
      <x:c r="A2" s="1" t="str">
        <x:v>TimeLodge · Track time. Get paid. · https://timelodge.com</x:v>
      </x:c>
      <x:c r="B2" s="1"/>
      <x:c r="C2" s="1"/>
      <x:c r="D2" s="1"/>
    </x:row>
    <x:row r="3" ht="20" customHeight="1">
      <x:c r="A3" s="1" t="str">
        <x:v>https://timelodge.com/tools/service-business-break-even-calculator</x:v>
      </x:c>
      <x:c r="B3" s="1"/>
      <x:c r="C3" s="1"/>
      <x:c r="D3" s="1"/>
    </x:row>
    <x:row r="4" ht="20" customHeight="1">
      <x:c r="A4" s="1"/>
      <x:c r="B4" s="1"/>
      <x:c r="C4" s="1"/>
      <x:c r="D4" s="1"/>
    </x:row>
    <x:row r="5" ht="20" customHeight="1">
      <x:c r="A5" s="4" t="str">
        <x:v>01   Edit the amber cells for one month</x:v>
      </x:c>
      <x:c r="B5" s="2"/>
      <x:c r="C5" s="2"/>
      <x:c r="D5" s="2"/>
    </x:row>
    <x:row r="6" ht="20" customHeight="1">
      <x:c r="A6" s="1" t="str">
        <x:v>Currency (ISO code)</x:v>
      </x:c>
      <x:c r="B6" s="6" t="str">
        <x:v>USD</x:v>
      </x:c>
      <x:c r="C6" s="1"/>
      <x:c r="D6" s="1" t="str">
        <x:v>USD, AUD, CAD, EUR, GBP or NZD. No conversion.</x:v>
      </x:c>
    </x:row>
    <x:row r="7" ht="20" customHeight="1">
      <x:c r="A7" s="1" t="str">
        <x:v>Monthly fixed costs</x:v>
      </x:c>
      <x:c r="B7" s="8" t="n">
        <x:v>2400</x:v>
      </x:c>
      <x:c r="C7" s="1"/>
      <x:c r="D7" s="1" t="str">
        <x:v>0 to 100,000. Costs you incur even with no work.</x:v>
      </x:c>
    </x:row>
    <x:row r="8" ht="20" customHeight="1">
      <x:c r="A8" s="1" t="str">
        <x:v>Client rate per hour</x:v>
      </x:c>
      <x:c r="B8" s="8" t="n">
        <x:v>100</x:v>
      </x:c>
      <x:c r="C8" s="1"/>
      <x:c r="D8" s="1" t="str">
        <x:v>0.01 to 10,000. Use the rate before sales tax.</x:v>
      </x:c>
    </x:row>
    <x:row r="9" ht="20" customHeight="1">
      <x:c r="A9" s="1" t="str">
        <x:v>Direct cost per billable hour</x:v>
      </x:c>
      <x:c r="B9" s="8" t="n">
        <x:v>20</x:v>
      </x:c>
      <x:c r="C9" s="1"/>
      <x:c r="D9" s="1" t="str">
        <x:v>0 to 10,000. Costs that rise with delivery.</x:v>
      </x:c>
    </x:row>
    <x:row r="10" ht="20" customHeight="1">
      <x:c r="A10" s="1" t="str">
        <x:v>Planned monthly billable hours</x:v>
      </x:c>
      <x:c r="B10" s="8" t="n">
        <x:v>25</x:v>
      </x:c>
      <x:c r="C10" s="1"/>
      <x:c r="D10" s="1" t="str">
        <x:v>0 to 744. Exclude time off and admin.</x:v>
      </x:c>
    </x:row>
    <x:row r="11" ht="20" customHeight="1">
      <x:c r="A11" s="1"/>
      <x:c r="B11" s="1"/>
      <x:c r="C11" s="1"/>
      <x:c r="D11" s="1"/>
    </x:row>
    <x:row r="12" ht="20" customHeight="1">
      <x:c r="A12" s="1" t="str">
        <x:v>Use up to two decimal places. Money results use the selected currency.</x:v>
      </x:c>
      <x:c r="B12" s="1"/>
      <x:c r="C12" s="1"/>
      <x:c r="D12" s="1"/>
    </x:row>
    <x:row r="13" ht="20" customHeight="1">
      <x:c r="A13" s="4" t="str">
        <x:v>02   Compare the target with your plan</x:v>
      </x:c>
      <x:c r="B13" s="2"/>
      <x:c r="C13" s="2"/>
      <x:c r="D13" s="2"/>
    </x:row>
    <x:row r="14" ht="20" customHeight="1">
      <x:c r="A14" s="1" t="str">
        <x:v>Amount left per billable hour</x:v>
      </x:c>
      <x:c r="B14" s="9" t="n">
        <x:f>IF(D32,D33/100,"")</x:f>
        <x:v>80</x:v>
      </x:c>
      <x:c r="C14" s="1"/>
      <x:c r="D14" s="1" t="str">
        <x:v>Client rate minus direct cost.</x:v>
      </x:c>
    </x:row>
    <x:row r="15" ht="20" customHeight="1">
      <x:c r="A15" s="1" t="str">
        <x:v>Billable hours needed</x:v>
      </x:c>
      <x:c r="B15" s="9" t="n">
        <x:f>IF(D33&gt;0,D35/100,"")</x:f>
        <x:v>30</x:v>
      </x:c>
      <x:c r="C15" s="1"/>
      <x:c r="D15" s="1" t="str">
        <x:v>Rounded up to 0.01 hours.</x:v>
      </x:c>
    </x:row>
    <x:row r="16" ht="20" customHeight="1">
      <x:c r="A16" s="1" t="str">
        <x:v>Sales at required hours</x:v>
      </x:c>
      <x:c r="B16" s="9" t="n">
        <x:f>IF(D33&gt;0,(QUOTIENT(D35*ROUND(B8*100,0),100)+IF(MOD(D35*ROUND(B8*100,0),100)&gt;0,1,0))/100,"")</x:f>
        <x:v>3000</x:v>
      </x:c>
      <x:c r="C16" s="1"/>
      <x:c r="D16" s="1" t="str">
        <x:v>At the rounded hours, up to the next cent.</x:v>
      </x:c>
    </x:row>
    <x:row r="17" ht="20" customHeight="1">
      <x:c r="A17" s="1" t="str">
        <x:v>Hours above / (below) target</x:v>
      </x:c>
      <x:c r="B17" s="9" t="n">
        <x:f>IF(D33&gt;0,(ROUND(B10*100,0)-D35)/100,"")</x:f>
        <x:v>-5</x:v>
      </x:c>
      <x:c r="C17" s="1"/>
      <x:c r="D17" s="1" t="str">
        <x:v>Negative means you need more billable hours.</x:v>
      </x:c>
    </x:row>
    <x:row r="18" ht="20" customHeight="1">
      <x:c r="A18" s="1" t="str">
        <x:v>Surplus / (shortfall) at planned hours</x:v>
      </x:c>
      <x:c r="B18" s="9" t="n">
        <x:f>IF(D32,IF(ABS(D34)&lt;50,0,ROUND(D34/100,0)/100),"")</x:f>
        <x:v>-400</x:v>
      </x:c>
      <x:c r="C18" s="1"/>
      <x:c r="D18" s="1" t="str">
        <x:v>After direct and fixed costs.</x:v>
      </x:c>
    </x:row>
    <x:row r="19" ht="20" customHeight="1">
      <x:c r="A19" s="1"/>
      <x:c r="B19" s="1"/>
      <x:c r="C19" s="1"/>
      <x:c r="D19" s="1"/>
    </x:row>
    <x:row r="20" ht="20" customHeight="1">
      <x:c r="A20" s="1"/>
      <x:c r="B20" s="1"/>
      <x:c r="C20" s="1"/>
      <x:c r="D20" s="1"/>
    </x:row>
    <x:row r="21" ht="20" customHeight="1">
      <x:c r="A21" s="1" t="str">
        <x:f>IF(AND(OR(EXACT(B6,"USD"),EXACT(B6,"AUD"),EXACT(B6,"CAD"),EXACT(B6,"EUR"),EXACT(B6,"GBP"),EXACT(B6,"NZD")),IF(ISNUMBER(B7),AND(B7&gt;=0,B7&lt;=100000,ROUND(B7,2)=B7),FALSE),IF(ISNUMBER(B8),AND(B8&gt;=0.01,B8&lt;=10000,ROUND(B8,2)=B8),FALSE),IF(ISNUMBER(B9),AND(B9&gt;=0,B9&lt;=10000,ROUND(B9,2)=B9),FALSE),IF(ISNUMBER(B10),AND(B10&gt;=0,B10&lt;=744,ROUND(B10,2)=B10),FALSE)),IF(B8&lt;=B9,"No positive contribution. Review your rate and direct cost.",IF(AND(B18=0,D34&lt;&gt;0),IF(D34&lt;0,"Shortfall below 0.01 in the selected currency.","Surplus below 0.01 in the selected currency."),"")),"Check currency and amber inputs. Totals are paused.")</x:f>
      </x:c>
      <x:c r="B21" s="1"/>
      <x:c r="C21" s="1"/>
      <x:c r="D21" s="1"/>
    </x:row>
    <x:row r="22" ht="20" customHeight="1">
      <x:c r="A22" s="1"/>
      <x:c r="B22" s="1"/>
      <x:c r="C22" s="1"/>
      <x:c r="D22" s="1"/>
    </x:row>
    <x:row r="23" ht="20" customHeight="1">
      <x:c r="A23" s="4" t="str">
        <x:v>03   Read the result</x:v>
      </x:c>
      <x:c r="B23" s="2"/>
      <x:c r="C23" s="2"/>
      <x:c r="D23" s="2"/>
    </x:row>
    <x:row r="24" ht="20" customHeight="1">
      <x:c r="A24" s="1" t="str">
        <x:v>The worked example needs 30 hours and USD 3,000 in sales. At 25 hours it falls USD 400 short.</x:v>
      </x:c>
      <x:c r="B24" s="1"/>
      <x:c r="C24" s="1"/>
      <x:c r="D24" s="1"/>
    </x:row>
    <x:row r="25" ht="20" customHeight="1">
      <x:c r="A25" s="1" t="str">
        <x:v>Include your own pay once if you want to cover it. Use a steady hourly rate and delivery cost.</x:v>
      </x:c>
      <x:c r="B25" s="1"/>
      <x:c r="C25" s="1"/>
      <x:c r="D25" s="1"/>
    </x:row>
    <x:row r="26" ht="20" customHeight="1">
      <x:c r="A26" s="1" t="str">
        <x:v>This is a planning estimate. It does not predict demand, tax or client payment dates.</x:v>
      </x:c>
      <x:c r="B26" s="1"/>
      <x:c r="C26" s="1"/>
      <x:c r="D26" s="1"/>
    </x:row>
    <x:row r="27" ht="20" customHeight="1">
      <x:c r="A27" s="1" t="str">
        <x:v>Duplicate this sheet to compare months or rates. Keep a separate scenario for each service mix.</x:v>
      </x:c>
      <x:c r="B27" s="1"/>
      <x:c r="C27" s="1"/>
      <x:c r="D27" s="1"/>
    </x:row>
    <x:row r="28" ht="20" customHeight="1">
      <x:c r="A28" s="1" t="str">
        <x:v>Formula reference: U.S. Small Business Administration break-even calculator.</x:v>
      </x:c>
      <x:c r="B28" s="1"/>
      <x:c r="C28" s="1"/>
      <x:c r="D28" s="1"/>
    </x:row>
    <x:row r="29" ht="20" customHeight="1">
      <x:c r="A29" s="1" t="str">
        <x:v>https://www.sba.gov/counseling/plan-your-business/break-even-point-calculator/</x:v>
      </x:c>
      <x:c r="B29" s="1"/>
      <x:c r="C29" s="1"/>
      <x:c r="D29" s="1"/>
    </x:row>
    <x:row r="30" ht="20" customHeight="1">
      <x:c r="A30" s="1"/>
      <x:c r="B30" s="1"/>
      <x:c r="C30" s="1"/>
      <x:c r="D30" s="1"/>
    </x:row>
    <x:row r="31" ht="20" customHeight="1">
      <x:c r="A31" s="1" t="str">
        <x:v>Next step: track actual billable hours with TimeLodge and compare them with your plan.</x:v>
      </x:c>
      <x:c r="B31" s="1"/>
      <x:c r="C31" s="1"/>
      <x:c r="D31" s="1"/>
    </x:row>
    <x:row r="32">
      <x:c r="D32" t="b">
        <x:f>AND(OR(EXACT(B6,"USD"),EXACT(B6,"AUD"),EXACT(B6,"CAD"),EXACT(B6,"EUR"),EXACT(B6,"GBP"),EXACT(B6,"NZD")),IF(ISNUMBER(B7),AND(B7&gt;=0,B7&lt;=100000,ROUND(B7,2)=B7),FALSE),IF(ISNUMBER(B8),AND(B8&gt;=0.01,B8&lt;=10000,ROUND(B8,2)=B8),FALSE),IF(ISNUMBER(B9),AND(B9&gt;=0,B9&lt;=10000,ROUND(B9,2)=B9),FALSE),IF(ISNUMBER(B10),AND(B10&gt;=0,B10&lt;=744,ROUND(B10,2)=B10),FALSE))</x:f>
        <x:v>1</x:v>
      </x:c>
    </x:row>
    <x:row r="33">
      <x:c r="D33" t="n">
        <x:f>IF(D32,ROUND(B8*100,0)-ROUND(B9*100,0),0)</x:f>
        <x:v>8000</x:v>
      </x:c>
    </x:row>
    <x:row r="34">
      <x:c r="D34" t="n">
        <x:f>IF(D32,ROUND(B10*100,0)*D33-ROUND(B7*100,0)*100,0)</x:f>
        <x:v>-4000000</x:v>
      </x:c>
    </x:row>
    <x:row r="35">
      <x:c r="D35" t="n">
        <x:f>IF(D33&gt;0,(QUOTIENT(ROUND(B7*100,0)*100,D33)+IF(MOD(ROUND(B7*100,0)*100,D33)&gt;0,1,0)),0)</x:f>
        <x:v>3000</x:v>
      </x:c>
    </x:row>
  </x:sheetData>
  <x:mergeCells>
    <x:mergeCell ref="A1:D1"/>
    <x:mergeCell ref="A2:D2"/>
    <x:mergeCell ref="A3:D3"/>
    <x:mergeCell ref="A5:D5"/>
    <x:mergeCell ref="A12:D12"/>
    <x:mergeCell ref="A13:D13"/>
    <x:mergeCell ref="A21:D21"/>
    <x:mergeCell ref="A23:D23"/>
    <x:mergeCell ref="A24:D24"/>
    <x:mergeCell ref="A25:D25"/>
    <x:mergeCell ref="A26:D26"/>
    <x:mergeCell ref="A27:D27"/>
    <x:mergeCell ref="A28:D28"/>
    <x:mergeCell ref="A29:D29"/>
    <x:mergeCell ref="A30:D30"/>
    <x:mergeCell ref="A31:D31"/>
  </x:mergeCells>
  <x:pageMargins left="0.7" right="0.7" top="0.75" bottom="0.75" header="0.3" footer="0.3"/>
  <x:pageMargins left="0.3" right="0.3" top="0.3" bottom="0.3" header="0.1" footer="0.1"/>
  <x:pageSetup paperSize="9" orientation="portrait" fitToWidth="1" fitToHeight="1"/>
</x:worksheet>
</file>